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D:\Ministerio de Finanzas\Copa Municipios\1-Info para Municipios\2-Informe de empleo y salarios municipios\2022\7-Julio 2022\"/>
    </mc:Choice>
  </mc:AlternateContent>
  <xr:revisionPtr revIDLastSave="0" documentId="13_ncr:1_{351BBF32-5B03-4BE9-BA9C-D0A0CA00058B}" xr6:coauthVersionLast="47" xr6:coauthVersionMax="47" xr10:uidLastSave="{00000000-0000-0000-0000-000000000000}"/>
  <bookViews>
    <workbookView xWindow="-108" yWindow="-108" windowWidth="23256" windowHeight="12576" xr2:uid="{00000000-000D-0000-FFFF-FFFF00000000}"/>
  </bookViews>
  <sheets>
    <sheet name="Tapa" sheetId="4" r:id="rId1"/>
    <sheet name="Índice" sheetId="5" r:id="rId2"/>
    <sheet name="Glosario" sheetId="8" r:id="rId3"/>
    <sheet name="I. Incrementos salarios" sheetId="3" r:id="rId4"/>
    <sheet name="II. Salarios" sheetId="6" r:id="rId5"/>
    <sheet name="III. Empleo" sheetId="7" r:id="rId6"/>
    <sheet name="Empleo ISS" sheetId="9" state="hidden" r:id="rId7"/>
  </sheets>
  <definedNames>
    <definedName name="_xlnm.Print_Area" localSheetId="2">Glosario!$A$1:$K$16</definedName>
    <definedName name="_xlnm.Print_Area" localSheetId="1">Índice!$A$1:$K$20</definedName>
    <definedName name="_xlnm.Print_Area" localSheetId="0">Tapa!$B$1:$N$33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299" i="6" l="1"/>
  <c r="Q298" i="6" s="1"/>
  <c r="Q315" i="6"/>
  <c r="Q322" i="6"/>
  <c r="Q335" i="6"/>
  <c r="Q340" i="6"/>
  <c r="Q346" i="6"/>
  <c r="Q350" i="6"/>
  <c r="Q354" i="6"/>
  <c r="Q362" i="6"/>
  <c r="Q369" i="6"/>
  <c r="Q373" i="6"/>
  <c r="Q387" i="6"/>
  <c r="Q397" i="6"/>
  <c r="Q415" i="6"/>
  <c r="Q426" i="6"/>
  <c r="Q431" i="6"/>
  <c r="Q442" i="6"/>
  <c r="Q449" i="6"/>
  <c r="Q458" i="6"/>
  <c r="Q475" i="6"/>
  <c r="Q479" i="6"/>
  <c r="Q484" i="6"/>
  <c r="Q490" i="6"/>
  <c r="Q494" i="6"/>
  <c r="Q267" i="6"/>
  <c r="Q259" i="6"/>
  <c r="Q253" i="6"/>
  <c r="Q240" i="6"/>
  <c r="Q238" i="6"/>
  <c r="Q230" i="6"/>
  <c r="Q198" i="6"/>
  <c r="Q191" i="6"/>
  <c r="Q185" i="6"/>
  <c r="Q167" i="6"/>
  <c r="Q164" i="6"/>
  <c r="Q155" i="6"/>
  <c r="Q128" i="6"/>
  <c r="Q112" i="6"/>
  <c r="Q104" i="6"/>
  <c r="Q102" i="6"/>
  <c r="Q100" i="6"/>
  <c r="Q82" i="6"/>
  <c r="Q70" i="6"/>
  <c r="Q67" i="6"/>
  <c r="Q51" i="6"/>
  <c r="Q41" i="6"/>
  <c r="Q35" i="6"/>
  <c r="Q21" i="6"/>
  <c r="Q18" i="6"/>
  <c r="Q7" i="6"/>
  <c r="Q494" i="7"/>
  <c r="Q490" i="7"/>
  <c r="Q484" i="7"/>
  <c r="Q479" i="7"/>
  <c r="Q475" i="7"/>
  <c r="Q458" i="7"/>
  <c r="Q449" i="7"/>
  <c r="Q442" i="7"/>
  <c r="Q431" i="7"/>
  <c r="Q426" i="7"/>
  <c r="Q415" i="7"/>
  <c r="Q397" i="7"/>
  <c r="Q387" i="7"/>
  <c r="Q373" i="7"/>
  <c r="Q369" i="7"/>
  <c r="Q362" i="7"/>
  <c r="Q354" i="7"/>
  <c r="Q350" i="7"/>
  <c r="Q346" i="7"/>
  <c r="Q340" i="7"/>
  <c r="Q335" i="7"/>
  <c r="Q322" i="7"/>
  <c r="Q315" i="7"/>
  <c r="Q299" i="7"/>
  <c r="Q267" i="7"/>
  <c r="Q259" i="7"/>
  <c r="Q253" i="7"/>
  <c r="Q240" i="7"/>
  <c r="Q238" i="7"/>
  <c r="Q230" i="7"/>
  <c r="Q198" i="7"/>
  <c r="Q191" i="7"/>
  <c r="Q185" i="7"/>
  <c r="Q167" i="7"/>
  <c r="Q164" i="7"/>
  <c r="Q155" i="7"/>
  <c r="Q128" i="7"/>
  <c r="Q112" i="7"/>
  <c r="Q104" i="7"/>
  <c r="Q102" i="7"/>
  <c r="Q100" i="7"/>
  <c r="Q82" i="7"/>
  <c r="Q70" i="7"/>
  <c r="Q67" i="7"/>
  <c r="Q51" i="7"/>
  <c r="Q41" i="7"/>
  <c r="Q35" i="7"/>
  <c r="Q21" i="7"/>
  <c r="Q18" i="7"/>
  <c r="Q7" i="7"/>
  <c r="Q200" i="3"/>
  <c r="Q196" i="3"/>
  <c r="Q193" i="3"/>
  <c r="Q184" i="3"/>
  <c r="Q182" i="3"/>
  <c r="Q177" i="3"/>
  <c r="Q150" i="3"/>
  <c r="Q147" i="3"/>
  <c r="Q142" i="3"/>
  <c r="Q130" i="3"/>
  <c r="Q127" i="3"/>
  <c r="Q121" i="3"/>
  <c r="Q101" i="3"/>
  <c r="Q87" i="3"/>
  <c r="Q82" i="3"/>
  <c r="Q80" i="3"/>
  <c r="Q67" i="3"/>
  <c r="Q59" i="3"/>
  <c r="Q56" i="3"/>
  <c r="Q48" i="3"/>
  <c r="Q38" i="3"/>
  <c r="Q33" i="3"/>
  <c r="Q20" i="3"/>
  <c r="Q17" i="3"/>
  <c r="Q7" i="3"/>
  <c r="Q200" i="9"/>
  <c r="Q196" i="9"/>
  <c r="Q193" i="9"/>
  <c r="Q184" i="9"/>
  <c r="Q182" i="9"/>
  <c r="Q177" i="9"/>
  <c r="Q150" i="9"/>
  <c r="Q147" i="9"/>
  <c r="Q142" i="9"/>
  <c r="Q130" i="9"/>
  <c r="Q127" i="9"/>
  <c r="Q121" i="9"/>
  <c r="Q101" i="9"/>
  <c r="Q87" i="9"/>
  <c r="Q82" i="9"/>
  <c r="Q80" i="9"/>
  <c r="Q67" i="9"/>
  <c r="Q59" i="9"/>
  <c r="Q56" i="9"/>
  <c r="Q48" i="9"/>
  <c r="Q38" i="9"/>
  <c r="Q33" i="9"/>
  <c r="Q20" i="9"/>
  <c r="Q17" i="9"/>
  <c r="Q7" i="9"/>
  <c r="P494" i="6"/>
  <c r="P484" i="6"/>
  <c r="P479" i="6"/>
  <c r="P426" i="6"/>
  <c r="P415" i="6"/>
  <c r="P397" i="6"/>
  <c r="P373" i="6"/>
  <c r="P362" i="6"/>
  <c r="P354" i="6"/>
  <c r="P350" i="6"/>
  <c r="P340" i="6"/>
  <c r="P322" i="6"/>
  <c r="P315" i="6"/>
  <c r="P299" i="6"/>
  <c r="P259" i="6"/>
  <c r="P238" i="6"/>
  <c r="P230" i="6"/>
  <c r="P167" i="6"/>
  <c r="P164" i="6"/>
  <c r="P155" i="6"/>
  <c r="P128" i="6"/>
  <c r="P112" i="6"/>
  <c r="P104" i="6"/>
  <c r="P100" i="6"/>
  <c r="P70" i="6"/>
  <c r="P67" i="6"/>
  <c r="P51" i="6"/>
  <c r="P21" i="6"/>
  <c r="P7" i="6"/>
  <c r="P494" i="7"/>
  <c r="P490" i="7"/>
  <c r="P490" i="6" s="1"/>
  <c r="P484" i="7"/>
  <c r="P479" i="7"/>
  <c r="P475" i="7"/>
  <c r="P475" i="6" s="1"/>
  <c r="P458" i="7"/>
  <c r="P458" i="6" s="1"/>
  <c r="P449" i="7"/>
  <c r="P449" i="6" s="1"/>
  <c r="P442" i="7"/>
  <c r="P442" i="6" s="1"/>
  <c r="P431" i="7"/>
  <c r="P431" i="6" s="1"/>
  <c r="P426" i="7"/>
  <c r="P415" i="7"/>
  <c r="P397" i="7"/>
  <c r="P387" i="7"/>
  <c r="P387" i="6" s="1"/>
  <c r="P373" i="7"/>
  <c r="P369" i="7"/>
  <c r="P369" i="6" s="1"/>
  <c r="P362" i="7"/>
  <c r="P354" i="7"/>
  <c r="P350" i="7"/>
  <c r="P346" i="7"/>
  <c r="P346" i="6" s="1"/>
  <c r="P340" i="7"/>
  <c r="P335" i="7"/>
  <c r="P335" i="6" s="1"/>
  <c r="P322" i="7"/>
  <c r="P315" i="7"/>
  <c r="P299" i="7"/>
  <c r="P267" i="7"/>
  <c r="P267" i="6" s="1"/>
  <c r="P259" i="7"/>
  <c r="P253" i="7"/>
  <c r="P253" i="6" s="1"/>
  <c r="P240" i="7"/>
  <c r="P240" i="6" s="1"/>
  <c r="P238" i="7"/>
  <c r="P230" i="7"/>
  <c r="P198" i="7"/>
  <c r="P198" i="6" s="1"/>
  <c r="P191" i="7"/>
  <c r="P191" i="6" s="1"/>
  <c r="P185" i="7"/>
  <c r="P185" i="6" s="1"/>
  <c r="P167" i="7"/>
  <c r="P164" i="7"/>
  <c r="P155" i="7"/>
  <c r="P128" i="7"/>
  <c r="P112" i="7"/>
  <c r="P104" i="7"/>
  <c r="P102" i="7"/>
  <c r="P102" i="6" s="1"/>
  <c r="P100" i="7"/>
  <c r="P82" i="7"/>
  <c r="P82" i="6" s="1"/>
  <c r="P70" i="7"/>
  <c r="P67" i="7"/>
  <c r="P51" i="7"/>
  <c r="P41" i="7"/>
  <c r="P41" i="6" s="1"/>
  <c r="P35" i="7"/>
  <c r="P35" i="6" s="1"/>
  <c r="P21" i="7"/>
  <c r="P18" i="7"/>
  <c r="P18" i="6" s="1"/>
  <c r="P7" i="7"/>
  <c r="P7" i="3"/>
  <c r="P17" i="3"/>
  <c r="P20" i="3"/>
  <c r="P33" i="3"/>
  <c r="P38" i="3"/>
  <c r="P48" i="3"/>
  <c r="P56" i="3"/>
  <c r="P59" i="3"/>
  <c r="P67" i="3"/>
  <c r="P80" i="3"/>
  <c r="P82" i="3"/>
  <c r="P87" i="3"/>
  <c r="P101" i="3"/>
  <c r="P121" i="3"/>
  <c r="P127" i="3"/>
  <c r="P130" i="3"/>
  <c r="P142" i="3"/>
  <c r="P147" i="3"/>
  <c r="P150" i="3"/>
  <c r="P177" i="3"/>
  <c r="P182" i="3"/>
  <c r="P184" i="3"/>
  <c r="P193" i="3"/>
  <c r="P196" i="3"/>
  <c r="P200" i="3"/>
  <c r="P200" i="9"/>
  <c r="P196" i="9"/>
  <c r="P193" i="9"/>
  <c r="P184" i="9"/>
  <c r="P182" i="9"/>
  <c r="P177" i="9"/>
  <c r="P150" i="9"/>
  <c r="P147" i="9"/>
  <c r="P142" i="9"/>
  <c r="P130" i="9"/>
  <c r="P127" i="9"/>
  <c r="P121" i="9"/>
  <c r="P101" i="9"/>
  <c r="P87" i="9"/>
  <c r="P82" i="9"/>
  <c r="P80" i="9"/>
  <c r="P67" i="9"/>
  <c r="P59" i="9"/>
  <c r="P56" i="9"/>
  <c r="P48" i="9"/>
  <c r="J38" i="9"/>
  <c r="P38" i="9"/>
  <c r="P33" i="9"/>
  <c r="P20" i="9"/>
  <c r="P17" i="9"/>
  <c r="P7" i="9"/>
  <c r="Q6" i="6" l="1"/>
  <c r="Q298" i="7"/>
  <c r="Q6" i="7"/>
  <c r="Q6" i="3"/>
  <c r="Q6" i="9"/>
  <c r="P6" i="6"/>
  <c r="P298" i="7"/>
  <c r="P298" i="6" s="1"/>
  <c r="P6" i="7"/>
  <c r="P6" i="9"/>
  <c r="P6" i="3" s="1"/>
  <c r="O494" i="7"/>
  <c r="O494" i="6" s="1"/>
  <c r="O490" i="7"/>
  <c r="O490" i="6" s="1"/>
  <c r="O484" i="7"/>
  <c r="O484" i="6" s="1"/>
  <c r="O479" i="7"/>
  <c r="O479" i="6" s="1"/>
  <c r="O475" i="7"/>
  <c r="O475" i="6" s="1"/>
  <c r="O458" i="7"/>
  <c r="O458" i="6" s="1"/>
  <c r="O449" i="7"/>
  <c r="O449" i="6" s="1"/>
  <c r="O442" i="7"/>
  <c r="O442" i="6" s="1"/>
  <c r="O431" i="7"/>
  <c r="O431" i="6" s="1"/>
  <c r="O426" i="7"/>
  <c r="O426" i="6" s="1"/>
  <c r="O415" i="7"/>
  <c r="O415" i="6" s="1"/>
  <c r="O397" i="7"/>
  <c r="O397" i="6" s="1"/>
  <c r="O387" i="7"/>
  <c r="O387" i="6" s="1"/>
  <c r="O373" i="7"/>
  <c r="O373" i="6" s="1"/>
  <c r="O369" i="7"/>
  <c r="O369" i="6" s="1"/>
  <c r="O362" i="7"/>
  <c r="O362" i="6" s="1"/>
  <c r="O354" i="7"/>
  <c r="O354" i="6" s="1"/>
  <c r="O350" i="7"/>
  <c r="O350" i="6" s="1"/>
  <c r="O346" i="7"/>
  <c r="O346" i="6" s="1"/>
  <c r="O340" i="7"/>
  <c r="O340" i="6" s="1"/>
  <c r="O335" i="7"/>
  <c r="O335" i="6" s="1"/>
  <c r="O322" i="7"/>
  <c r="O322" i="6" s="1"/>
  <c r="O315" i="7"/>
  <c r="O315" i="6" s="1"/>
  <c r="O299" i="7"/>
  <c r="O299" i="6" s="1"/>
  <c r="O267" i="7"/>
  <c r="O267" i="6" s="1"/>
  <c r="O259" i="7"/>
  <c r="O259" i="6" s="1"/>
  <c r="O253" i="7"/>
  <c r="O253" i="6" s="1"/>
  <c r="O240" i="7"/>
  <c r="O240" i="6" s="1"/>
  <c r="O238" i="7"/>
  <c r="O238" i="6" s="1"/>
  <c r="O230" i="7"/>
  <c r="O230" i="6" s="1"/>
  <c r="O198" i="7"/>
  <c r="O198" i="6" s="1"/>
  <c r="O191" i="7"/>
  <c r="O191" i="6" s="1"/>
  <c r="O185" i="7"/>
  <c r="O185" i="6" s="1"/>
  <c r="O167" i="7"/>
  <c r="O167" i="6" s="1"/>
  <c r="O164" i="7"/>
  <c r="O164" i="6" s="1"/>
  <c r="O155" i="7"/>
  <c r="O155" i="6" s="1"/>
  <c r="O128" i="7"/>
  <c r="O128" i="6" s="1"/>
  <c r="O112" i="7"/>
  <c r="O112" i="6" s="1"/>
  <c r="O104" i="7"/>
  <c r="O104" i="6" s="1"/>
  <c r="O102" i="7"/>
  <c r="O102" i="6" s="1"/>
  <c r="O100" i="7"/>
  <c r="O100" i="6" s="1"/>
  <c r="O82" i="7"/>
  <c r="O82" i="6" s="1"/>
  <c r="O70" i="7"/>
  <c r="O70" i="6" s="1"/>
  <c r="O67" i="7"/>
  <c r="O67" i="6" s="1"/>
  <c r="O51" i="7"/>
  <c r="O51" i="6" s="1"/>
  <c r="O41" i="7"/>
  <c r="O41" i="6" s="1"/>
  <c r="O35" i="7"/>
  <c r="O35" i="6" s="1"/>
  <c r="O21" i="7"/>
  <c r="O21" i="6" s="1"/>
  <c r="O18" i="7"/>
  <c r="O18" i="6" s="1"/>
  <c r="O7" i="7"/>
  <c r="O7" i="6" s="1"/>
  <c r="O182" i="3"/>
  <c r="O80" i="3"/>
  <c r="O298" i="7" l="1"/>
  <c r="O298" i="6" s="1"/>
  <c r="O6" i="7"/>
  <c r="O6" i="6" s="1"/>
  <c r="O200" i="9"/>
  <c r="O200" i="3" s="1"/>
  <c r="O196" i="9"/>
  <c r="O196" i="3" s="1"/>
  <c r="O193" i="9"/>
  <c r="O193" i="3" s="1"/>
  <c r="O184" i="9"/>
  <c r="O184" i="3" s="1"/>
  <c r="O182" i="9"/>
  <c r="O177" i="9"/>
  <c r="O177" i="3" s="1"/>
  <c r="O150" i="9"/>
  <c r="O150" i="3" s="1"/>
  <c r="O147" i="9"/>
  <c r="O147" i="3" s="1"/>
  <c r="O142" i="9"/>
  <c r="O142" i="3" s="1"/>
  <c r="O130" i="9"/>
  <c r="O130" i="3" s="1"/>
  <c r="O127" i="9"/>
  <c r="O127" i="3" s="1"/>
  <c r="O121" i="9"/>
  <c r="O121" i="3" s="1"/>
  <c r="O101" i="9"/>
  <c r="O101" i="3" s="1"/>
  <c r="O87" i="9"/>
  <c r="O87" i="3" s="1"/>
  <c r="O82" i="9"/>
  <c r="O82" i="3" s="1"/>
  <c r="O80" i="9"/>
  <c r="O67" i="9"/>
  <c r="O67" i="3" s="1"/>
  <c r="O59" i="9"/>
  <c r="O59" i="3" s="1"/>
  <c r="O56" i="9"/>
  <c r="O56" i="3" s="1"/>
  <c r="O48" i="9"/>
  <c r="O48" i="3" s="1"/>
  <c r="O38" i="9"/>
  <c r="O38" i="3" s="1"/>
  <c r="O33" i="9"/>
  <c r="O33" i="3" s="1"/>
  <c r="O20" i="9"/>
  <c r="O20" i="3" s="1"/>
  <c r="O17" i="9"/>
  <c r="O17" i="3" s="1"/>
  <c r="O7" i="9"/>
  <c r="O7" i="3" s="1"/>
  <c r="N415" i="6"/>
  <c r="N299" i="6"/>
  <c r="N7" i="6"/>
  <c r="N18" i="6"/>
  <c r="N41" i="6"/>
  <c r="N494" i="7"/>
  <c r="N494" i="6" s="1"/>
  <c r="N490" i="7"/>
  <c r="N490" i="6" s="1"/>
  <c r="N484" i="7"/>
  <c r="N484" i="6" s="1"/>
  <c r="N479" i="7"/>
  <c r="N479" i="6" s="1"/>
  <c r="N475" i="7"/>
  <c r="N475" i="6" s="1"/>
  <c r="N458" i="7"/>
  <c r="N458" i="6" s="1"/>
  <c r="N449" i="7"/>
  <c r="N449" i="6" s="1"/>
  <c r="N442" i="7"/>
  <c r="N442" i="6" s="1"/>
  <c r="N431" i="7"/>
  <c r="N431" i="6" s="1"/>
  <c r="N426" i="7"/>
  <c r="N426" i="6" s="1"/>
  <c r="N415" i="7"/>
  <c r="N397" i="7"/>
  <c r="N397" i="6" s="1"/>
  <c r="N387" i="7"/>
  <c r="N387" i="6" s="1"/>
  <c r="N373" i="7"/>
  <c r="N373" i="6" s="1"/>
  <c r="N369" i="7"/>
  <c r="N369" i="6" s="1"/>
  <c r="N362" i="7"/>
  <c r="N362" i="6" s="1"/>
  <c r="N354" i="7"/>
  <c r="N354" i="6" s="1"/>
  <c r="N350" i="7"/>
  <c r="N350" i="6" s="1"/>
  <c r="N346" i="7"/>
  <c r="N346" i="6" s="1"/>
  <c r="N340" i="7"/>
  <c r="N340" i="6" s="1"/>
  <c r="N335" i="7"/>
  <c r="N335" i="6" s="1"/>
  <c r="N322" i="7"/>
  <c r="N322" i="6" s="1"/>
  <c r="N315" i="7"/>
  <c r="N315" i="6" s="1"/>
  <c r="N299" i="7"/>
  <c r="N267" i="7"/>
  <c r="N267" i="6" s="1"/>
  <c r="N259" i="7"/>
  <c r="N259" i="6" s="1"/>
  <c r="N253" i="7"/>
  <c r="N253" i="6" s="1"/>
  <c r="N240" i="7"/>
  <c r="N240" i="6" s="1"/>
  <c r="N238" i="7"/>
  <c r="N238" i="6" s="1"/>
  <c r="N230" i="7"/>
  <c r="N230" i="6" s="1"/>
  <c r="N198" i="7"/>
  <c r="N198" i="6" s="1"/>
  <c r="N191" i="7"/>
  <c r="N191" i="6" s="1"/>
  <c r="N185" i="7"/>
  <c r="N185" i="6" s="1"/>
  <c r="N167" i="7"/>
  <c r="N167" i="6" s="1"/>
  <c r="N164" i="7"/>
  <c r="N164" i="6" s="1"/>
  <c r="N155" i="7"/>
  <c r="N155" i="6" s="1"/>
  <c r="N128" i="7"/>
  <c r="N128" i="6" s="1"/>
  <c r="N112" i="7"/>
  <c r="N112" i="6" s="1"/>
  <c r="N104" i="7"/>
  <c r="N104" i="6" s="1"/>
  <c r="N102" i="7"/>
  <c r="N102" i="6" s="1"/>
  <c r="N100" i="7"/>
  <c r="N100" i="6" s="1"/>
  <c r="N82" i="7"/>
  <c r="N82" i="6" s="1"/>
  <c r="N70" i="7"/>
  <c r="N70" i="6" s="1"/>
  <c r="N67" i="7"/>
  <c r="N67" i="6" s="1"/>
  <c r="N51" i="7"/>
  <c r="N51" i="6" s="1"/>
  <c r="N41" i="7"/>
  <c r="N35" i="7"/>
  <c r="N35" i="6" s="1"/>
  <c r="N21" i="7"/>
  <c r="N21" i="6" s="1"/>
  <c r="N18" i="7"/>
  <c r="N7" i="7"/>
  <c r="N182" i="3"/>
  <c r="N150" i="3"/>
  <c r="N142" i="3"/>
  <c r="N80" i="3"/>
  <c r="N67" i="3"/>
  <c r="N200" i="9"/>
  <c r="N200" i="3" s="1"/>
  <c r="N196" i="9"/>
  <c r="N196" i="3" s="1"/>
  <c r="N193" i="9"/>
  <c r="N193" i="3" s="1"/>
  <c r="N184" i="9"/>
  <c r="N184" i="3" s="1"/>
  <c r="N182" i="9"/>
  <c r="N177" i="9"/>
  <c r="N177" i="3" s="1"/>
  <c r="N150" i="9"/>
  <c r="N147" i="9"/>
  <c r="N147" i="3" s="1"/>
  <c r="N142" i="9"/>
  <c r="N130" i="9"/>
  <c r="N130" i="3" s="1"/>
  <c r="N127" i="9"/>
  <c r="N127" i="3" s="1"/>
  <c r="N121" i="9"/>
  <c r="N121" i="3" s="1"/>
  <c r="N101" i="9"/>
  <c r="N101" i="3" s="1"/>
  <c r="N87" i="9"/>
  <c r="N87" i="3" s="1"/>
  <c r="N82" i="9"/>
  <c r="N82" i="3" s="1"/>
  <c r="N80" i="9"/>
  <c r="N67" i="9"/>
  <c r="N59" i="9"/>
  <c r="N59" i="3" s="1"/>
  <c r="N56" i="9"/>
  <c r="N56" i="3" s="1"/>
  <c r="N48" i="9"/>
  <c r="N48" i="3" s="1"/>
  <c r="N38" i="9"/>
  <c r="N38" i="3" s="1"/>
  <c r="N33" i="9"/>
  <c r="N33" i="3" s="1"/>
  <c r="N20" i="9"/>
  <c r="N20" i="3" s="1"/>
  <c r="N17" i="9"/>
  <c r="N17" i="3" s="1"/>
  <c r="N7" i="9"/>
  <c r="N7" i="3" s="1"/>
  <c r="M431" i="6"/>
  <c r="M185" i="6"/>
  <c r="M240" i="6"/>
  <c r="M494" i="7"/>
  <c r="M494" i="6" s="1"/>
  <c r="M490" i="7"/>
  <c r="M490" i="6" s="1"/>
  <c r="M484" i="7"/>
  <c r="M484" i="6" s="1"/>
  <c r="M479" i="7"/>
  <c r="M479" i="6" s="1"/>
  <c r="M475" i="7"/>
  <c r="M475" i="6" s="1"/>
  <c r="M458" i="7"/>
  <c r="M458" i="6" s="1"/>
  <c r="M449" i="7"/>
  <c r="M449" i="6" s="1"/>
  <c r="M442" i="7"/>
  <c r="M442" i="6" s="1"/>
  <c r="M431" i="7"/>
  <c r="M426" i="7"/>
  <c r="M426" i="6" s="1"/>
  <c r="M415" i="7"/>
  <c r="M415" i="6" s="1"/>
  <c r="M397" i="7"/>
  <c r="M397" i="6" s="1"/>
  <c r="M387" i="7"/>
  <c r="M387" i="6" s="1"/>
  <c r="M373" i="7"/>
  <c r="M373" i="6" s="1"/>
  <c r="M369" i="7"/>
  <c r="M369" i="6" s="1"/>
  <c r="M362" i="7"/>
  <c r="M362" i="6" s="1"/>
  <c r="M354" i="7"/>
  <c r="M354" i="6" s="1"/>
  <c r="M350" i="7"/>
  <c r="M350" i="6" s="1"/>
  <c r="M346" i="7"/>
  <c r="M346" i="6" s="1"/>
  <c r="M340" i="7"/>
  <c r="M340" i="6" s="1"/>
  <c r="M335" i="7"/>
  <c r="M335" i="6" s="1"/>
  <c r="M322" i="7"/>
  <c r="M322" i="6" s="1"/>
  <c r="M315" i="7"/>
  <c r="M315" i="6" s="1"/>
  <c r="M299" i="7"/>
  <c r="M299" i="6" s="1"/>
  <c r="M267" i="7"/>
  <c r="M267" i="6" s="1"/>
  <c r="M259" i="7"/>
  <c r="M259" i="6" s="1"/>
  <c r="M253" i="7"/>
  <c r="M253" i="6" s="1"/>
  <c r="M240" i="7"/>
  <c r="M238" i="7"/>
  <c r="M238" i="6" s="1"/>
  <c r="M230" i="7"/>
  <c r="M230" i="6" s="1"/>
  <c r="M198" i="7"/>
  <c r="M198" i="6" s="1"/>
  <c r="M191" i="7"/>
  <c r="M191" i="6" s="1"/>
  <c r="M185" i="7"/>
  <c r="M167" i="7"/>
  <c r="M167" i="6" s="1"/>
  <c r="M164" i="7"/>
  <c r="M164" i="6" s="1"/>
  <c r="M155" i="7"/>
  <c r="M155" i="6" s="1"/>
  <c r="M128" i="7"/>
  <c r="M128" i="6" s="1"/>
  <c r="M112" i="7"/>
  <c r="M112" i="6" s="1"/>
  <c r="M104" i="7"/>
  <c r="M104" i="6" s="1"/>
  <c r="M102" i="7"/>
  <c r="M102" i="6" s="1"/>
  <c r="M100" i="7"/>
  <c r="M100" i="6" s="1"/>
  <c r="M82" i="7"/>
  <c r="M82" i="6" s="1"/>
  <c r="M70" i="7"/>
  <c r="M70" i="6" s="1"/>
  <c r="M67" i="7"/>
  <c r="M67" i="6" s="1"/>
  <c r="M51" i="7"/>
  <c r="M51" i="6" s="1"/>
  <c r="M41" i="7"/>
  <c r="M41" i="6" s="1"/>
  <c r="M35" i="7"/>
  <c r="M35" i="6" s="1"/>
  <c r="M21" i="7"/>
  <c r="M21" i="6" s="1"/>
  <c r="M18" i="7"/>
  <c r="M18" i="6" s="1"/>
  <c r="M7" i="7"/>
  <c r="M7" i="6" s="1"/>
  <c r="M59" i="3"/>
  <c r="M80" i="3"/>
  <c r="M101" i="3"/>
  <c r="M121" i="3"/>
  <c r="M142" i="3"/>
  <c r="M182" i="3"/>
  <c r="M200" i="9"/>
  <c r="M200" i="3" s="1"/>
  <c r="M196" i="9"/>
  <c r="M196" i="3" s="1"/>
  <c r="M193" i="9"/>
  <c r="M193" i="3" s="1"/>
  <c r="M184" i="9"/>
  <c r="M184" i="3" s="1"/>
  <c r="M182" i="9"/>
  <c r="M177" i="9"/>
  <c r="M177" i="3" s="1"/>
  <c r="M150" i="9"/>
  <c r="M150" i="3" s="1"/>
  <c r="M147" i="9"/>
  <c r="M147" i="3" s="1"/>
  <c r="M142" i="9"/>
  <c r="M130" i="9"/>
  <c r="M130" i="3" s="1"/>
  <c r="M127" i="9"/>
  <c r="M127" i="3" s="1"/>
  <c r="M121" i="9"/>
  <c r="M101" i="9"/>
  <c r="M87" i="9"/>
  <c r="M87" i="3" s="1"/>
  <c r="M82" i="9"/>
  <c r="M82" i="3" s="1"/>
  <c r="M80" i="9"/>
  <c r="M67" i="9"/>
  <c r="M67" i="3" s="1"/>
  <c r="M59" i="9"/>
  <c r="M56" i="9"/>
  <c r="M56" i="3" s="1"/>
  <c r="M48" i="9"/>
  <c r="M48" i="3" s="1"/>
  <c r="M38" i="9"/>
  <c r="M38" i="3" s="1"/>
  <c r="M33" i="9"/>
  <c r="M33" i="3" s="1"/>
  <c r="M20" i="9"/>
  <c r="M20" i="3" s="1"/>
  <c r="M17" i="9"/>
  <c r="M17" i="3" s="1"/>
  <c r="M7" i="9"/>
  <c r="M7" i="3" s="1"/>
  <c r="O6" i="9" l="1"/>
  <c r="O6" i="3" s="1"/>
  <c r="N298" i="7"/>
  <c r="N298" i="6" s="1"/>
  <c r="N6" i="7"/>
  <c r="N6" i="6" s="1"/>
  <c r="N6" i="9"/>
  <c r="N6" i="3" s="1"/>
  <c r="M298" i="7"/>
  <c r="M298" i="6" s="1"/>
  <c r="M6" i="7"/>
  <c r="M6" i="6" s="1"/>
  <c r="M6" i="9"/>
  <c r="M6" i="3" s="1"/>
  <c r="D150" i="3"/>
  <c r="E150" i="3"/>
  <c r="F150" i="3"/>
  <c r="G150" i="3"/>
  <c r="H150" i="3"/>
  <c r="C150" i="3"/>
  <c r="L397" i="6"/>
  <c r="L340" i="6"/>
  <c r="L51" i="6"/>
  <c r="L41" i="6"/>
  <c r="L494" i="7"/>
  <c r="L494" i="6" s="1"/>
  <c r="L490" i="7"/>
  <c r="L490" i="6" s="1"/>
  <c r="L484" i="7"/>
  <c r="L484" i="6" s="1"/>
  <c r="L479" i="7"/>
  <c r="L479" i="6" s="1"/>
  <c r="L475" i="7"/>
  <c r="L475" i="6" s="1"/>
  <c r="L458" i="7"/>
  <c r="L458" i="6" s="1"/>
  <c r="L449" i="7"/>
  <c r="L449" i="6" s="1"/>
  <c r="L442" i="7"/>
  <c r="L442" i="6" s="1"/>
  <c r="L431" i="7"/>
  <c r="L431" i="6" s="1"/>
  <c r="L426" i="7"/>
  <c r="L426" i="6" s="1"/>
  <c r="L415" i="7"/>
  <c r="L415" i="6" s="1"/>
  <c r="L397" i="7"/>
  <c r="L387" i="7"/>
  <c r="L387" i="6" s="1"/>
  <c r="L373" i="7"/>
  <c r="L373" i="6" s="1"/>
  <c r="L369" i="7"/>
  <c r="L369" i="6" s="1"/>
  <c r="L362" i="7"/>
  <c r="L362" i="6" s="1"/>
  <c r="L354" i="7"/>
  <c r="L354" i="6" s="1"/>
  <c r="L350" i="7"/>
  <c r="L350" i="6" s="1"/>
  <c r="L346" i="7"/>
  <c r="L346" i="6" s="1"/>
  <c r="L340" i="7"/>
  <c r="L335" i="7"/>
  <c r="L335" i="6" s="1"/>
  <c r="L322" i="7"/>
  <c r="L322" i="6" s="1"/>
  <c r="L315" i="7"/>
  <c r="L315" i="6" s="1"/>
  <c r="L299" i="7"/>
  <c r="L299" i="6" s="1"/>
  <c r="L267" i="7"/>
  <c r="L267" i="6" s="1"/>
  <c r="L259" i="7"/>
  <c r="L259" i="6" s="1"/>
  <c r="L253" i="7"/>
  <c r="L253" i="6" s="1"/>
  <c r="L240" i="7"/>
  <c r="L240" i="6" s="1"/>
  <c r="L238" i="7"/>
  <c r="L238" i="6" s="1"/>
  <c r="L230" i="7"/>
  <c r="L230" i="6" s="1"/>
  <c r="L198" i="7"/>
  <c r="L198" i="6" s="1"/>
  <c r="L191" i="7"/>
  <c r="L191" i="6" s="1"/>
  <c r="L185" i="7"/>
  <c r="L185" i="6" s="1"/>
  <c r="L167" i="7"/>
  <c r="L167" i="6" s="1"/>
  <c r="L164" i="7"/>
  <c r="L164" i="6" s="1"/>
  <c r="L155" i="7"/>
  <c r="L155" i="6" s="1"/>
  <c r="L128" i="7"/>
  <c r="L128" i="6" s="1"/>
  <c r="L112" i="7"/>
  <c r="L112" i="6" s="1"/>
  <c r="L104" i="7"/>
  <c r="L104" i="6" s="1"/>
  <c r="L102" i="7"/>
  <c r="L102" i="6" s="1"/>
  <c r="L100" i="7"/>
  <c r="L100" i="6" s="1"/>
  <c r="L82" i="7"/>
  <c r="L82" i="6" s="1"/>
  <c r="L70" i="7"/>
  <c r="L70" i="6" s="1"/>
  <c r="L67" i="7"/>
  <c r="L67" i="6" s="1"/>
  <c r="L51" i="7"/>
  <c r="L41" i="7"/>
  <c r="L35" i="7"/>
  <c r="L35" i="6" s="1"/>
  <c r="L21" i="7"/>
  <c r="L21" i="6" s="1"/>
  <c r="L18" i="7"/>
  <c r="L18" i="6" s="1"/>
  <c r="L7" i="7"/>
  <c r="L7" i="6" s="1"/>
  <c r="L80" i="3"/>
  <c r="L196" i="3"/>
  <c r="L182" i="3"/>
  <c r="L101" i="3"/>
  <c r="L33" i="3"/>
  <c r="L200" i="9"/>
  <c r="L200" i="3" s="1"/>
  <c r="L196" i="9"/>
  <c r="L193" i="9"/>
  <c r="L193" i="3" s="1"/>
  <c r="L184" i="9"/>
  <c r="L184" i="3" s="1"/>
  <c r="L182" i="9"/>
  <c r="L177" i="9"/>
  <c r="L177" i="3" s="1"/>
  <c r="L150" i="9"/>
  <c r="L150" i="3" s="1"/>
  <c r="L147" i="9"/>
  <c r="L147" i="3" s="1"/>
  <c r="L142" i="9"/>
  <c r="L142" i="3" s="1"/>
  <c r="L130" i="9"/>
  <c r="L130" i="3" s="1"/>
  <c r="L127" i="9"/>
  <c r="L127" i="3" s="1"/>
  <c r="L121" i="9"/>
  <c r="L121" i="3" s="1"/>
  <c r="L101" i="9"/>
  <c r="L87" i="9"/>
  <c r="L87" i="3" s="1"/>
  <c r="L82" i="9"/>
  <c r="L82" i="3" s="1"/>
  <c r="L80" i="9"/>
  <c r="L67" i="9"/>
  <c r="L67" i="3" s="1"/>
  <c r="L59" i="9"/>
  <c r="L59" i="3" s="1"/>
  <c r="L56" i="9"/>
  <c r="L56" i="3" s="1"/>
  <c r="L48" i="9"/>
  <c r="L48" i="3" s="1"/>
  <c r="L38" i="9"/>
  <c r="L38" i="3" s="1"/>
  <c r="L33" i="9"/>
  <c r="L20" i="9"/>
  <c r="L20" i="3" s="1"/>
  <c r="L17" i="9"/>
  <c r="L17" i="3" s="1"/>
  <c r="L7" i="9"/>
  <c r="L7" i="3" s="1"/>
  <c r="L6" i="7" l="1"/>
  <c r="L6" i="6" s="1"/>
  <c r="L298" i="7"/>
  <c r="L298" i="6" s="1"/>
  <c r="L6" i="9"/>
  <c r="L6" i="3" s="1"/>
  <c r="J299" i="7" l="1"/>
  <c r="J315" i="7"/>
  <c r="J315" i="6" s="1"/>
  <c r="J322" i="7"/>
  <c r="J322" i="6" s="1"/>
  <c r="J335" i="7"/>
  <c r="J335" i="6" s="1"/>
  <c r="J340" i="7"/>
  <c r="J340" i="6" s="1"/>
  <c r="J346" i="7"/>
  <c r="J346" i="6" s="1"/>
  <c r="J350" i="7"/>
  <c r="J350" i="6" s="1"/>
  <c r="J354" i="7"/>
  <c r="J354" i="6" s="1"/>
  <c r="J362" i="7"/>
  <c r="J362" i="6" s="1"/>
  <c r="J369" i="7"/>
  <c r="J369" i="6" s="1"/>
  <c r="J373" i="7"/>
  <c r="J373" i="6" s="1"/>
  <c r="J387" i="7"/>
  <c r="J387" i="6" s="1"/>
  <c r="J397" i="7"/>
  <c r="J397" i="6" s="1"/>
  <c r="J415" i="7"/>
  <c r="J415" i="6" s="1"/>
  <c r="J426" i="7"/>
  <c r="J426" i="6" s="1"/>
  <c r="J431" i="7"/>
  <c r="J431" i="6" s="1"/>
  <c r="J442" i="7"/>
  <c r="J442" i="6" s="1"/>
  <c r="J449" i="7"/>
  <c r="J449" i="6" s="1"/>
  <c r="J458" i="7"/>
  <c r="J458" i="6" s="1"/>
  <c r="J475" i="7"/>
  <c r="J475" i="6" s="1"/>
  <c r="J479" i="7"/>
  <c r="J479" i="6" s="1"/>
  <c r="J484" i="7"/>
  <c r="J484" i="6" s="1"/>
  <c r="J490" i="7"/>
  <c r="J490" i="6" s="1"/>
  <c r="J494" i="7"/>
  <c r="J494" i="6" s="1"/>
  <c r="J267" i="7"/>
  <c r="J267" i="6" s="1"/>
  <c r="J259" i="7"/>
  <c r="J259" i="6" s="1"/>
  <c r="J253" i="7"/>
  <c r="J253" i="6" s="1"/>
  <c r="J240" i="7"/>
  <c r="J240" i="6" s="1"/>
  <c r="J238" i="7"/>
  <c r="J238" i="6" s="1"/>
  <c r="J230" i="7"/>
  <c r="J230" i="6" s="1"/>
  <c r="J198" i="7"/>
  <c r="J198" i="6" s="1"/>
  <c r="J191" i="7"/>
  <c r="J191" i="6" s="1"/>
  <c r="J185" i="7"/>
  <c r="J185" i="6" s="1"/>
  <c r="J167" i="7"/>
  <c r="J167" i="6" s="1"/>
  <c r="J164" i="7"/>
  <c r="J164" i="6" s="1"/>
  <c r="J155" i="7"/>
  <c r="J155" i="6" s="1"/>
  <c r="J128" i="7"/>
  <c r="J128" i="6" s="1"/>
  <c r="J112" i="7"/>
  <c r="J112" i="6" s="1"/>
  <c r="J104" i="7"/>
  <c r="J104" i="6" s="1"/>
  <c r="J102" i="7"/>
  <c r="J102" i="6" s="1"/>
  <c r="J100" i="7"/>
  <c r="J100" i="6" s="1"/>
  <c r="J82" i="7"/>
  <c r="J82" i="6" s="1"/>
  <c r="J70" i="7"/>
  <c r="J70" i="6" s="1"/>
  <c r="J67" i="7"/>
  <c r="J67" i="6" s="1"/>
  <c r="J51" i="7"/>
  <c r="J51" i="6" s="1"/>
  <c r="J41" i="7"/>
  <c r="J41" i="6" s="1"/>
  <c r="J35" i="7"/>
  <c r="J35" i="6" s="1"/>
  <c r="J21" i="7"/>
  <c r="J21" i="6" s="1"/>
  <c r="J18" i="7"/>
  <c r="J18" i="6" s="1"/>
  <c r="J7" i="7"/>
  <c r="J7" i="6" s="1"/>
  <c r="J87" i="3"/>
  <c r="J121" i="3"/>
  <c r="J7" i="9"/>
  <c r="J7" i="3" s="1"/>
  <c r="J17" i="9"/>
  <c r="J17" i="3" s="1"/>
  <c r="J20" i="9"/>
  <c r="J20" i="3" s="1"/>
  <c r="J33" i="9"/>
  <c r="J33" i="3" s="1"/>
  <c r="J38" i="3"/>
  <c r="J48" i="9"/>
  <c r="J48" i="3" s="1"/>
  <c r="J56" i="9"/>
  <c r="J56" i="3" s="1"/>
  <c r="J59" i="9"/>
  <c r="J59" i="3" s="1"/>
  <c r="J67" i="9"/>
  <c r="J67" i="3" s="1"/>
  <c r="J80" i="9"/>
  <c r="J80" i="3" s="1"/>
  <c r="J82" i="9"/>
  <c r="J82" i="3" s="1"/>
  <c r="J87" i="9"/>
  <c r="J101" i="9"/>
  <c r="J101" i="3" s="1"/>
  <c r="J121" i="9"/>
  <c r="J127" i="9"/>
  <c r="J127" i="3" s="1"/>
  <c r="J298" i="7" l="1"/>
  <c r="J299" i="6"/>
  <c r="J6" i="7"/>
  <c r="J6" i="6" s="1"/>
  <c r="J130" i="9"/>
  <c r="J142" i="9"/>
  <c r="J142" i="3" s="1"/>
  <c r="J147" i="9"/>
  <c r="J147" i="3" s="1"/>
  <c r="J150" i="9"/>
  <c r="J150" i="3" s="1"/>
  <c r="J177" i="9"/>
  <c r="J177" i="3" s="1"/>
  <c r="J182" i="9"/>
  <c r="J182" i="3" s="1"/>
  <c r="J184" i="9"/>
  <c r="J184" i="3" s="1"/>
  <c r="J193" i="9"/>
  <c r="J193" i="3" s="1"/>
  <c r="J196" i="9"/>
  <c r="J196" i="3" s="1"/>
  <c r="J200" i="9"/>
  <c r="J200" i="3" s="1"/>
  <c r="C130" i="9"/>
  <c r="J298" i="6" l="1"/>
  <c r="J130" i="3"/>
  <c r="J6" i="9"/>
  <c r="D150" i="9"/>
  <c r="E150" i="9"/>
  <c r="F150" i="9"/>
  <c r="G150" i="9"/>
  <c r="H150" i="9"/>
  <c r="I150" i="9"/>
  <c r="I150" i="3" s="1"/>
  <c r="C150" i="9"/>
  <c r="K150" i="9"/>
  <c r="K150" i="3" s="1"/>
  <c r="J6" i="3" l="1"/>
  <c r="H70" i="7"/>
  <c r="I70" i="7"/>
  <c r="K70" i="7"/>
  <c r="H82" i="7"/>
  <c r="I82" i="7"/>
  <c r="K82" i="7"/>
  <c r="I494" i="7" l="1"/>
  <c r="I494" i="6" s="1"/>
  <c r="I490" i="7"/>
  <c r="I490" i="6" s="1"/>
  <c r="I484" i="7"/>
  <c r="I484" i="6" s="1"/>
  <c r="I479" i="7"/>
  <c r="I479" i="6" s="1"/>
  <c r="I475" i="7"/>
  <c r="I475" i="6" s="1"/>
  <c r="I458" i="7"/>
  <c r="I458" i="6" s="1"/>
  <c r="I449" i="7"/>
  <c r="I449" i="6" s="1"/>
  <c r="I442" i="7"/>
  <c r="I442" i="6" s="1"/>
  <c r="I431" i="7"/>
  <c r="I431" i="6" s="1"/>
  <c r="I426" i="7"/>
  <c r="I426" i="6" s="1"/>
  <c r="I415" i="7"/>
  <c r="I415" i="6" s="1"/>
  <c r="I397" i="7"/>
  <c r="I397" i="6" s="1"/>
  <c r="I387" i="7"/>
  <c r="I387" i="6" s="1"/>
  <c r="I373" i="7"/>
  <c r="I373" i="6" s="1"/>
  <c r="I369" i="7"/>
  <c r="I369" i="6" s="1"/>
  <c r="I362" i="7"/>
  <c r="I362" i="6" s="1"/>
  <c r="I354" i="7"/>
  <c r="I354" i="6" s="1"/>
  <c r="I350" i="7"/>
  <c r="I350" i="6" s="1"/>
  <c r="I346" i="7"/>
  <c r="I346" i="6" s="1"/>
  <c r="I340" i="7"/>
  <c r="I340" i="6" s="1"/>
  <c r="I335" i="7"/>
  <c r="I335" i="6" s="1"/>
  <c r="I322" i="7"/>
  <c r="I322" i="6" s="1"/>
  <c r="I315" i="7"/>
  <c r="I315" i="6" s="1"/>
  <c r="I299" i="7"/>
  <c r="I299" i="6" s="1"/>
  <c r="I238" i="7"/>
  <c r="I238" i="6" s="1"/>
  <c r="I35" i="7"/>
  <c r="I35" i="6" s="1"/>
  <c r="I41" i="7"/>
  <c r="I41" i="6" s="1"/>
  <c r="I51" i="7"/>
  <c r="I51" i="6" s="1"/>
  <c r="I67" i="7"/>
  <c r="I67" i="6" s="1"/>
  <c r="I70" i="6"/>
  <c r="I82" i="6"/>
  <c r="I100" i="7"/>
  <c r="I100" i="6" s="1"/>
  <c r="I102" i="7"/>
  <c r="I102" i="6" s="1"/>
  <c r="I104" i="7"/>
  <c r="I104" i="6" s="1"/>
  <c r="I112" i="7"/>
  <c r="I112" i="6" s="1"/>
  <c r="I128" i="7"/>
  <c r="I128" i="6" s="1"/>
  <c r="I155" i="7"/>
  <c r="I155" i="6" s="1"/>
  <c r="I164" i="7"/>
  <c r="I164" i="6" s="1"/>
  <c r="I167" i="7"/>
  <c r="I167" i="6" s="1"/>
  <c r="I185" i="7"/>
  <c r="I185" i="6" s="1"/>
  <c r="I191" i="7"/>
  <c r="I191" i="6" s="1"/>
  <c r="I198" i="7"/>
  <c r="I198" i="6" s="1"/>
  <c r="I230" i="7"/>
  <c r="I230" i="6" s="1"/>
  <c r="I240" i="7"/>
  <c r="I240" i="6" s="1"/>
  <c r="I253" i="7"/>
  <c r="I253" i="6" s="1"/>
  <c r="I259" i="7"/>
  <c r="I259" i="6" s="1"/>
  <c r="I267" i="7"/>
  <c r="I267" i="6" s="1"/>
  <c r="I21" i="7"/>
  <c r="I21" i="6" s="1"/>
  <c r="I18" i="7"/>
  <c r="I18" i="6" s="1"/>
  <c r="I7" i="7"/>
  <c r="I7" i="6" s="1"/>
  <c r="I200" i="9"/>
  <c r="I200" i="3" s="1"/>
  <c r="I196" i="9"/>
  <c r="I196" i="3" s="1"/>
  <c r="I193" i="9"/>
  <c r="I193" i="3" s="1"/>
  <c r="I184" i="9"/>
  <c r="I184" i="3" s="1"/>
  <c r="I182" i="9"/>
  <c r="I182" i="3" s="1"/>
  <c r="I177" i="9"/>
  <c r="I177" i="3" s="1"/>
  <c r="I147" i="9"/>
  <c r="I147" i="3" s="1"/>
  <c r="I142" i="9"/>
  <c r="I142" i="3" s="1"/>
  <c r="I130" i="9"/>
  <c r="I130" i="3" s="1"/>
  <c r="I127" i="9"/>
  <c r="I127" i="3" s="1"/>
  <c r="I121" i="9"/>
  <c r="I121" i="3" s="1"/>
  <c r="I101" i="9"/>
  <c r="I101" i="3" s="1"/>
  <c r="I87" i="9"/>
  <c r="I87" i="3" s="1"/>
  <c r="I82" i="9"/>
  <c r="I82" i="3" s="1"/>
  <c r="I80" i="9"/>
  <c r="I80" i="3" s="1"/>
  <c r="I67" i="9"/>
  <c r="I67" i="3" s="1"/>
  <c r="I59" i="9"/>
  <c r="I59" i="3" s="1"/>
  <c r="I56" i="9"/>
  <c r="I56" i="3" s="1"/>
  <c r="I48" i="9"/>
  <c r="I48" i="3" s="1"/>
  <c r="I38" i="9"/>
  <c r="I38" i="3" s="1"/>
  <c r="I33" i="9"/>
  <c r="I33" i="3" s="1"/>
  <c r="I20" i="9"/>
  <c r="I20" i="3" s="1"/>
  <c r="I17" i="9"/>
  <c r="I17" i="3" s="1"/>
  <c r="I7" i="9"/>
  <c r="I7" i="3" s="1"/>
  <c r="I298" i="7" l="1"/>
  <c r="I298" i="6" s="1"/>
  <c r="I6" i="7"/>
  <c r="I6" i="6" s="1"/>
  <c r="I6" i="9"/>
  <c r="I6" i="3" s="1"/>
  <c r="H200" i="9" l="1"/>
  <c r="H21" i="7" l="1"/>
  <c r="H21" i="6" s="1"/>
  <c r="H7" i="7"/>
  <c r="H7" i="6" s="1"/>
  <c r="H18" i="7"/>
  <c r="H18" i="6" s="1"/>
  <c r="H35" i="7"/>
  <c r="H35" i="6" s="1"/>
  <c r="H41" i="7"/>
  <c r="H41" i="6" s="1"/>
  <c r="H51" i="7"/>
  <c r="H51" i="6" s="1"/>
  <c r="H67" i="7"/>
  <c r="H67" i="6" s="1"/>
  <c r="H70" i="6"/>
  <c r="H82" i="6"/>
  <c r="H100" i="7"/>
  <c r="H100" i="6" s="1"/>
  <c r="H102" i="7"/>
  <c r="H102" i="6" s="1"/>
  <c r="H104" i="7"/>
  <c r="H112" i="7"/>
  <c r="H112" i="6" s="1"/>
  <c r="H128" i="7"/>
  <c r="H128" i="6" s="1"/>
  <c r="H155" i="7"/>
  <c r="H155" i="6" s="1"/>
  <c r="H164" i="7"/>
  <c r="H164" i="6" s="1"/>
  <c r="H167" i="7"/>
  <c r="H167" i="6" s="1"/>
  <c r="H185" i="7"/>
  <c r="H185" i="6" s="1"/>
  <c r="H191" i="7"/>
  <c r="H191" i="6" s="1"/>
  <c r="H198" i="7"/>
  <c r="H198" i="6" s="1"/>
  <c r="H230" i="7"/>
  <c r="H230" i="6" s="1"/>
  <c r="H238" i="7"/>
  <c r="H238" i="6" s="1"/>
  <c r="H240" i="7"/>
  <c r="H240" i="6" s="1"/>
  <c r="H253" i="7"/>
  <c r="H253" i="6" s="1"/>
  <c r="H259" i="7"/>
  <c r="H259" i="6" s="1"/>
  <c r="H267" i="7"/>
  <c r="H267" i="6" s="1"/>
  <c r="G82" i="7"/>
  <c r="G82" i="6" s="1"/>
  <c r="K82" i="6"/>
  <c r="G200" i="9"/>
  <c r="G200" i="3" s="1"/>
  <c r="K200" i="9"/>
  <c r="K200" i="3" s="1"/>
  <c r="G59" i="9"/>
  <c r="G59" i="3" s="1"/>
  <c r="K59" i="9"/>
  <c r="K59" i="3" s="1"/>
  <c r="D15" i="5"/>
  <c r="D19" i="5"/>
  <c r="H494" i="7"/>
  <c r="H494" i="6" s="1"/>
  <c r="K494" i="7"/>
  <c r="K494" i="6" s="1"/>
  <c r="G494" i="7"/>
  <c r="G494" i="6" s="1"/>
  <c r="F494" i="7"/>
  <c r="F494" i="6" s="1"/>
  <c r="E494" i="7"/>
  <c r="E494" i="6" s="1"/>
  <c r="D494" i="7"/>
  <c r="D494" i="6" s="1"/>
  <c r="C494" i="7"/>
  <c r="C494" i="6" s="1"/>
  <c r="H490" i="7"/>
  <c r="H490" i="6" s="1"/>
  <c r="K490" i="7"/>
  <c r="K490" i="6" s="1"/>
  <c r="G490" i="7"/>
  <c r="G490" i="6" s="1"/>
  <c r="F490" i="7"/>
  <c r="F490" i="6" s="1"/>
  <c r="E490" i="7"/>
  <c r="E490" i="6" s="1"/>
  <c r="D490" i="7"/>
  <c r="D490" i="6" s="1"/>
  <c r="C490" i="7"/>
  <c r="C490" i="6" s="1"/>
  <c r="H484" i="7"/>
  <c r="H484" i="6" s="1"/>
  <c r="K484" i="7"/>
  <c r="K484" i="6" s="1"/>
  <c r="G484" i="7"/>
  <c r="G484" i="6" s="1"/>
  <c r="F484" i="7"/>
  <c r="F484" i="6" s="1"/>
  <c r="E484" i="7"/>
  <c r="E484" i="6" s="1"/>
  <c r="D484" i="7"/>
  <c r="D484" i="6" s="1"/>
  <c r="C484" i="7"/>
  <c r="C484" i="6"/>
  <c r="H479" i="7"/>
  <c r="H479" i="6" s="1"/>
  <c r="K479" i="7"/>
  <c r="K479" i="6" s="1"/>
  <c r="G479" i="7"/>
  <c r="G479" i="6" s="1"/>
  <c r="F479" i="7"/>
  <c r="F479" i="6"/>
  <c r="E479" i="7"/>
  <c r="E479" i="6" s="1"/>
  <c r="D479" i="7"/>
  <c r="D479" i="6" s="1"/>
  <c r="C479" i="7"/>
  <c r="C479" i="6" s="1"/>
  <c r="H475" i="7"/>
  <c r="H475" i="6" s="1"/>
  <c r="K475" i="7"/>
  <c r="K475" i="6" s="1"/>
  <c r="G475" i="7"/>
  <c r="G475" i="6" s="1"/>
  <c r="F475" i="7"/>
  <c r="F475" i="6" s="1"/>
  <c r="E475" i="7"/>
  <c r="E475" i="6" s="1"/>
  <c r="D475" i="7"/>
  <c r="D475" i="6" s="1"/>
  <c r="C475" i="7"/>
  <c r="C475" i="6"/>
  <c r="H458" i="7"/>
  <c r="H458" i="6" s="1"/>
  <c r="K458" i="7"/>
  <c r="K458" i="6" s="1"/>
  <c r="G458" i="7"/>
  <c r="G458" i="6" s="1"/>
  <c r="F458" i="7"/>
  <c r="F458" i="6"/>
  <c r="E458" i="7"/>
  <c r="E458" i="6" s="1"/>
  <c r="D458" i="7"/>
  <c r="D458" i="6" s="1"/>
  <c r="C458" i="7"/>
  <c r="C458" i="6" s="1"/>
  <c r="H449" i="7"/>
  <c r="H449" i="6" s="1"/>
  <c r="K449" i="7"/>
  <c r="K449" i="6" s="1"/>
  <c r="G449" i="7"/>
  <c r="G449" i="6" s="1"/>
  <c r="F449" i="7"/>
  <c r="F449" i="6" s="1"/>
  <c r="E449" i="7"/>
  <c r="E449" i="6" s="1"/>
  <c r="D449" i="7"/>
  <c r="D449" i="6" s="1"/>
  <c r="C449" i="7"/>
  <c r="C449" i="6" s="1"/>
  <c r="H442" i="7"/>
  <c r="H442" i="6" s="1"/>
  <c r="K442" i="7"/>
  <c r="K442" i="6" s="1"/>
  <c r="G442" i="7"/>
  <c r="G442" i="6" s="1"/>
  <c r="F442" i="7"/>
  <c r="F442" i="6" s="1"/>
  <c r="E442" i="7"/>
  <c r="E442" i="6" s="1"/>
  <c r="D442" i="7"/>
  <c r="D442" i="6" s="1"/>
  <c r="C442" i="7"/>
  <c r="C442" i="6" s="1"/>
  <c r="H431" i="7"/>
  <c r="H431" i="6" s="1"/>
  <c r="K431" i="7"/>
  <c r="K431" i="6" s="1"/>
  <c r="G431" i="7"/>
  <c r="G431" i="6" s="1"/>
  <c r="F431" i="7"/>
  <c r="F431" i="6" s="1"/>
  <c r="E431" i="7"/>
  <c r="E431" i="6" s="1"/>
  <c r="D431" i="7"/>
  <c r="D431" i="6"/>
  <c r="C431" i="7"/>
  <c r="C431" i="6" s="1"/>
  <c r="H426" i="7"/>
  <c r="H426" i="6" s="1"/>
  <c r="K426" i="7"/>
  <c r="K426" i="6" s="1"/>
  <c r="G426" i="7"/>
  <c r="G426" i="6" s="1"/>
  <c r="F426" i="7"/>
  <c r="F426" i="6" s="1"/>
  <c r="E426" i="7"/>
  <c r="E426" i="6" s="1"/>
  <c r="D426" i="7"/>
  <c r="D426" i="6" s="1"/>
  <c r="C426" i="7"/>
  <c r="C426" i="6" s="1"/>
  <c r="H415" i="7"/>
  <c r="H415" i="6" s="1"/>
  <c r="K415" i="7"/>
  <c r="K415" i="6" s="1"/>
  <c r="G415" i="7"/>
  <c r="G415" i="6" s="1"/>
  <c r="F415" i="7"/>
  <c r="F415" i="6" s="1"/>
  <c r="E415" i="7"/>
  <c r="E415" i="6" s="1"/>
  <c r="D415" i="7"/>
  <c r="D415" i="6" s="1"/>
  <c r="C415" i="7"/>
  <c r="C415" i="6" s="1"/>
  <c r="H397" i="7"/>
  <c r="H397" i="6" s="1"/>
  <c r="K397" i="7"/>
  <c r="K397" i="6" s="1"/>
  <c r="G397" i="7"/>
  <c r="G397" i="6" s="1"/>
  <c r="F397" i="7"/>
  <c r="F397" i="6" s="1"/>
  <c r="E397" i="7"/>
  <c r="E397" i="6" s="1"/>
  <c r="D397" i="7"/>
  <c r="D397" i="6" s="1"/>
  <c r="C397" i="7"/>
  <c r="C397" i="6" s="1"/>
  <c r="H387" i="7"/>
  <c r="H387" i="6" s="1"/>
  <c r="K387" i="7"/>
  <c r="K387" i="6" s="1"/>
  <c r="G387" i="7"/>
  <c r="G387" i="6" s="1"/>
  <c r="F387" i="7"/>
  <c r="F387" i="6" s="1"/>
  <c r="E387" i="7"/>
  <c r="E387" i="6"/>
  <c r="D387" i="7"/>
  <c r="D387" i="6" s="1"/>
  <c r="C387" i="7"/>
  <c r="C387" i="6" s="1"/>
  <c r="H373" i="7"/>
  <c r="H373" i="6" s="1"/>
  <c r="K373" i="7"/>
  <c r="K373" i="6" s="1"/>
  <c r="G373" i="7"/>
  <c r="G373" i="6" s="1"/>
  <c r="F373" i="7"/>
  <c r="F373" i="6" s="1"/>
  <c r="E373" i="7"/>
  <c r="E373" i="6" s="1"/>
  <c r="D373" i="7"/>
  <c r="D373" i="6" s="1"/>
  <c r="C373" i="7"/>
  <c r="C373" i="6" s="1"/>
  <c r="H369" i="7"/>
  <c r="H369" i="6" s="1"/>
  <c r="K369" i="7"/>
  <c r="K369" i="6" s="1"/>
  <c r="G369" i="7"/>
  <c r="G369" i="6" s="1"/>
  <c r="F369" i="7"/>
  <c r="F369" i="6" s="1"/>
  <c r="E369" i="7"/>
  <c r="E369" i="6" s="1"/>
  <c r="D369" i="7"/>
  <c r="D369" i="6" s="1"/>
  <c r="C369" i="7"/>
  <c r="C369" i="6" s="1"/>
  <c r="H362" i="7"/>
  <c r="H362" i="6" s="1"/>
  <c r="K362" i="7"/>
  <c r="K362" i="6" s="1"/>
  <c r="G362" i="7"/>
  <c r="G362" i="6" s="1"/>
  <c r="F362" i="7"/>
  <c r="F362" i="6" s="1"/>
  <c r="E362" i="7"/>
  <c r="E362" i="6" s="1"/>
  <c r="D362" i="7"/>
  <c r="D362" i="6" s="1"/>
  <c r="C362" i="7"/>
  <c r="C362" i="6"/>
  <c r="H354" i="7"/>
  <c r="H354" i="6" s="1"/>
  <c r="K354" i="7"/>
  <c r="K354" i="6" s="1"/>
  <c r="G354" i="7"/>
  <c r="G354" i="6" s="1"/>
  <c r="F354" i="7"/>
  <c r="F354" i="6" s="1"/>
  <c r="E354" i="7"/>
  <c r="E354" i="6" s="1"/>
  <c r="D354" i="7"/>
  <c r="D354" i="6" s="1"/>
  <c r="C354" i="7"/>
  <c r="C354" i="6" s="1"/>
  <c r="H350" i="7"/>
  <c r="H350" i="6" s="1"/>
  <c r="K350" i="7"/>
  <c r="K350" i="6" s="1"/>
  <c r="G350" i="7"/>
  <c r="G350" i="6" s="1"/>
  <c r="F350" i="7"/>
  <c r="F350" i="6" s="1"/>
  <c r="E350" i="7"/>
  <c r="E350" i="6" s="1"/>
  <c r="D350" i="7"/>
  <c r="D350" i="6" s="1"/>
  <c r="C350" i="7"/>
  <c r="C350" i="6" s="1"/>
  <c r="H346" i="7"/>
  <c r="H346" i="6" s="1"/>
  <c r="K346" i="7"/>
  <c r="K346" i="6" s="1"/>
  <c r="G346" i="7"/>
  <c r="G346" i="6" s="1"/>
  <c r="F346" i="7"/>
  <c r="F346" i="6" s="1"/>
  <c r="E346" i="7"/>
  <c r="E346" i="6" s="1"/>
  <c r="D346" i="7"/>
  <c r="D346" i="6" s="1"/>
  <c r="C346" i="7"/>
  <c r="C346" i="6" s="1"/>
  <c r="H340" i="7"/>
  <c r="H340" i="6" s="1"/>
  <c r="K340" i="7"/>
  <c r="K340" i="6" s="1"/>
  <c r="G340" i="7"/>
  <c r="G340" i="6" s="1"/>
  <c r="F340" i="7"/>
  <c r="F340" i="6" s="1"/>
  <c r="E340" i="7"/>
  <c r="E340" i="6" s="1"/>
  <c r="D340" i="7"/>
  <c r="D340" i="6" s="1"/>
  <c r="C340" i="7"/>
  <c r="C340" i="6" s="1"/>
  <c r="H335" i="7"/>
  <c r="H335" i="6" s="1"/>
  <c r="K335" i="7"/>
  <c r="K335" i="6" s="1"/>
  <c r="G335" i="7"/>
  <c r="G335" i="6" s="1"/>
  <c r="F335" i="7"/>
  <c r="F335" i="6" s="1"/>
  <c r="E335" i="7"/>
  <c r="E335" i="6" s="1"/>
  <c r="D335" i="7"/>
  <c r="D335" i="6" s="1"/>
  <c r="C335" i="7"/>
  <c r="C335" i="6" s="1"/>
  <c r="H322" i="7"/>
  <c r="H322" i="6" s="1"/>
  <c r="K322" i="7"/>
  <c r="K322" i="6" s="1"/>
  <c r="G322" i="7"/>
  <c r="G322" i="6" s="1"/>
  <c r="F322" i="7"/>
  <c r="F322" i="6" s="1"/>
  <c r="E322" i="7"/>
  <c r="E322" i="6" s="1"/>
  <c r="D322" i="7"/>
  <c r="D322" i="6" s="1"/>
  <c r="C322" i="7"/>
  <c r="C322" i="6" s="1"/>
  <c r="H315" i="7"/>
  <c r="H315" i="6" s="1"/>
  <c r="K315" i="7"/>
  <c r="K315" i="6" s="1"/>
  <c r="G315" i="7"/>
  <c r="G315" i="6" s="1"/>
  <c r="F315" i="7"/>
  <c r="F315" i="6" s="1"/>
  <c r="E315" i="7"/>
  <c r="E315" i="6" s="1"/>
  <c r="D315" i="7"/>
  <c r="D315" i="6" s="1"/>
  <c r="C315" i="7"/>
  <c r="C315" i="6" s="1"/>
  <c r="H299" i="7"/>
  <c r="K299" i="7"/>
  <c r="G299" i="7"/>
  <c r="G299" i="6" s="1"/>
  <c r="F299" i="7"/>
  <c r="F299" i="6" s="1"/>
  <c r="E299" i="7"/>
  <c r="E299" i="6" s="1"/>
  <c r="D299" i="7"/>
  <c r="D299" i="6" s="1"/>
  <c r="C299" i="7"/>
  <c r="C299" i="6" s="1"/>
  <c r="C33" i="9"/>
  <c r="C33" i="3" s="1"/>
  <c r="H200" i="3"/>
  <c r="F200" i="9"/>
  <c r="F200" i="3" s="1"/>
  <c r="E200" i="9"/>
  <c r="E200" i="3" s="1"/>
  <c r="D200" i="9"/>
  <c r="D200" i="3" s="1"/>
  <c r="C200" i="9"/>
  <c r="H196" i="9"/>
  <c r="H196" i="3" s="1"/>
  <c r="K196" i="9"/>
  <c r="K196" i="3" s="1"/>
  <c r="G196" i="9"/>
  <c r="G196" i="3" s="1"/>
  <c r="F196" i="9"/>
  <c r="F196" i="3" s="1"/>
  <c r="E196" i="9"/>
  <c r="E196" i="3" s="1"/>
  <c r="D196" i="9"/>
  <c r="D196" i="3" s="1"/>
  <c r="C196" i="9"/>
  <c r="C196" i="3" s="1"/>
  <c r="H193" i="9"/>
  <c r="H193" i="3" s="1"/>
  <c r="K193" i="9"/>
  <c r="K193" i="3" s="1"/>
  <c r="G193" i="9"/>
  <c r="G193" i="3" s="1"/>
  <c r="F193" i="9"/>
  <c r="F193" i="3" s="1"/>
  <c r="E193" i="9"/>
  <c r="E193" i="3" s="1"/>
  <c r="D193" i="9"/>
  <c r="D193" i="3" s="1"/>
  <c r="C193" i="9"/>
  <c r="C193" i="3" s="1"/>
  <c r="H184" i="9"/>
  <c r="H184" i="3" s="1"/>
  <c r="K184" i="9"/>
  <c r="K184" i="3" s="1"/>
  <c r="G184" i="9"/>
  <c r="G184" i="3" s="1"/>
  <c r="F184" i="9"/>
  <c r="F184" i="3" s="1"/>
  <c r="E184" i="9"/>
  <c r="E184" i="3" s="1"/>
  <c r="D184" i="9"/>
  <c r="D184" i="3" s="1"/>
  <c r="C184" i="9"/>
  <c r="C184" i="3" s="1"/>
  <c r="H182" i="9"/>
  <c r="H182" i="3" s="1"/>
  <c r="K182" i="9"/>
  <c r="G182" i="9"/>
  <c r="G182" i="3" s="1"/>
  <c r="F182" i="9"/>
  <c r="F182" i="3" s="1"/>
  <c r="E182" i="9"/>
  <c r="E182" i="3" s="1"/>
  <c r="D182" i="9"/>
  <c r="D182" i="3" s="1"/>
  <c r="C182" i="9"/>
  <c r="C182" i="3" s="1"/>
  <c r="H177" i="9"/>
  <c r="H177" i="3" s="1"/>
  <c r="K177" i="9"/>
  <c r="K177" i="3" s="1"/>
  <c r="G177" i="9"/>
  <c r="G177" i="3" s="1"/>
  <c r="F177" i="9"/>
  <c r="F177" i="3" s="1"/>
  <c r="E177" i="9"/>
  <c r="E177" i="3" s="1"/>
  <c r="D177" i="9"/>
  <c r="D177" i="3" s="1"/>
  <c r="C177" i="9"/>
  <c r="C177" i="3" s="1"/>
  <c r="H147" i="9"/>
  <c r="H147" i="3" s="1"/>
  <c r="K147" i="9"/>
  <c r="K147" i="3" s="1"/>
  <c r="G147" i="9"/>
  <c r="G147" i="3" s="1"/>
  <c r="F147" i="9"/>
  <c r="F147" i="3" s="1"/>
  <c r="E147" i="9"/>
  <c r="E147" i="3" s="1"/>
  <c r="D147" i="9"/>
  <c r="D147" i="3" s="1"/>
  <c r="C147" i="9"/>
  <c r="C147" i="3" s="1"/>
  <c r="H142" i="9"/>
  <c r="H142" i="3" s="1"/>
  <c r="K142" i="9"/>
  <c r="K142" i="3" s="1"/>
  <c r="G142" i="9"/>
  <c r="G142" i="3" s="1"/>
  <c r="F142" i="9"/>
  <c r="F142" i="3" s="1"/>
  <c r="E142" i="9"/>
  <c r="E142" i="3" s="1"/>
  <c r="D142" i="9"/>
  <c r="D142" i="3" s="1"/>
  <c r="C142" i="9"/>
  <c r="C142" i="3" s="1"/>
  <c r="H130" i="9"/>
  <c r="H130" i="3" s="1"/>
  <c r="K130" i="9"/>
  <c r="K130" i="3" s="1"/>
  <c r="G130" i="9"/>
  <c r="G130" i="3" s="1"/>
  <c r="F130" i="9"/>
  <c r="F130" i="3" s="1"/>
  <c r="E130" i="9"/>
  <c r="E130" i="3" s="1"/>
  <c r="D130" i="9"/>
  <c r="D130" i="3" s="1"/>
  <c r="C130" i="3"/>
  <c r="H127" i="9"/>
  <c r="H127" i="3" s="1"/>
  <c r="K127" i="9"/>
  <c r="K127" i="3" s="1"/>
  <c r="G127" i="9"/>
  <c r="G127" i="3" s="1"/>
  <c r="F127" i="9"/>
  <c r="F127" i="3" s="1"/>
  <c r="E127" i="9"/>
  <c r="E127" i="3" s="1"/>
  <c r="D127" i="9"/>
  <c r="D127" i="3" s="1"/>
  <c r="C127" i="9"/>
  <c r="C127" i="3" s="1"/>
  <c r="H121" i="9"/>
  <c r="H121" i="3" s="1"/>
  <c r="K121" i="9"/>
  <c r="K121" i="3" s="1"/>
  <c r="G121" i="9"/>
  <c r="G121" i="3" s="1"/>
  <c r="F121" i="9"/>
  <c r="F121" i="3" s="1"/>
  <c r="E121" i="9"/>
  <c r="E121" i="3" s="1"/>
  <c r="D121" i="9"/>
  <c r="D121" i="3" s="1"/>
  <c r="C121" i="9"/>
  <c r="C121" i="3" s="1"/>
  <c r="H101" i="9"/>
  <c r="H101" i="3" s="1"/>
  <c r="K101" i="9"/>
  <c r="K101" i="3" s="1"/>
  <c r="G101" i="9"/>
  <c r="G101" i="3" s="1"/>
  <c r="F101" i="9"/>
  <c r="F101" i="3" s="1"/>
  <c r="E101" i="9"/>
  <c r="E101" i="3" s="1"/>
  <c r="D101" i="9"/>
  <c r="D101" i="3" s="1"/>
  <c r="C101" i="9"/>
  <c r="C101" i="3" s="1"/>
  <c r="H87" i="9"/>
  <c r="H87" i="3" s="1"/>
  <c r="K87" i="9"/>
  <c r="K87" i="3" s="1"/>
  <c r="G87" i="9"/>
  <c r="G87" i="3" s="1"/>
  <c r="F87" i="9"/>
  <c r="F87" i="3" s="1"/>
  <c r="E87" i="9"/>
  <c r="E87" i="3" s="1"/>
  <c r="D87" i="9"/>
  <c r="D87" i="3" s="1"/>
  <c r="C87" i="9"/>
  <c r="C87" i="3" s="1"/>
  <c r="H82" i="9"/>
  <c r="H82" i="3" s="1"/>
  <c r="K82" i="9"/>
  <c r="K82" i="3" s="1"/>
  <c r="G82" i="9"/>
  <c r="G82" i="3" s="1"/>
  <c r="F82" i="9"/>
  <c r="F82" i="3" s="1"/>
  <c r="E82" i="9"/>
  <c r="E82" i="3" s="1"/>
  <c r="D82" i="9"/>
  <c r="D82" i="3" s="1"/>
  <c r="C82" i="9"/>
  <c r="C82" i="3" s="1"/>
  <c r="H80" i="9"/>
  <c r="H80" i="3" s="1"/>
  <c r="K80" i="9"/>
  <c r="G80" i="9"/>
  <c r="G80" i="3" s="1"/>
  <c r="F80" i="9"/>
  <c r="F80" i="3" s="1"/>
  <c r="E80" i="9"/>
  <c r="E80" i="3" s="1"/>
  <c r="D80" i="9"/>
  <c r="D80" i="3" s="1"/>
  <c r="C80" i="9"/>
  <c r="C80" i="3" s="1"/>
  <c r="H67" i="9"/>
  <c r="H67" i="3" s="1"/>
  <c r="K67" i="9"/>
  <c r="K67" i="3" s="1"/>
  <c r="G67" i="9"/>
  <c r="G67" i="3" s="1"/>
  <c r="F67" i="9"/>
  <c r="F67" i="3" s="1"/>
  <c r="E67" i="9"/>
  <c r="E67" i="3" s="1"/>
  <c r="D67" i="9"/>
  <c r="D67" i="3" s="1"/>
  <c r="C67" i="9"/>
  <c r="C67" i="3" s="1"/>
  <c r="H59" i="9"/>
  <c r="H59" i="3" s="1"/>
  <c r="F59" i="9"/>
  <c r="F59" i="3" s="1"/>
  <c r="E59" i="9"/>
  <c r="E59" i="3" s="1"/>
  <c r="D59" i="9"/>
  <c r="D59" i="3" s="1"/>
  <c r="C59" i="9"/>
  <c r="C59" i="3" s="1"/>
  <c r="H56" i="9"/>
  <c r="H56" i="3" s="1"/>
  <c r="K56" i="9"/>
  <c r="K56" i="3" s="1"/>
  <c r="G56" i="9"/>
  <c r="G56" i="3" s="1"/>
  <c r="F56" i="9"/>
  <c r="F56" i="3" s="1"/>
  <c r="E56" i="9"/>
  <c r="E56" i="3" s="1"/>
  <c r="D56" i="9"/>
  <c r="D56" i="3" s="1"/>
  <c r="C56" i="9"/>
  <c r="C56" i="3" s="1"/>
  <c r="H48" i="9"/>
  <c r="H48" i="3" s="1"/>
  <c r="K48" i="9"/>
  <c r="K48" i="3" s="1"/>
  <c r="G48" i="9"/>
  <c r="G48" i="3" s="1"/>
  <c r="F48" i="9"/>
  <c r="F48" i="3" s="1"/>
  <c r="E48" i="9"/>
  <c r="E48" i="3" s="1"/>
  <c r="D48" i="9"/>
  <c r="D48" i="3" s="1"/>
  <c r="C48" i="9"/>
  <c r="C48" i="3" s="1"/>
  <c r="H38" i="9"/>
  <c r="H38" i="3" s="1"/>
  <c r="K38" i="9"/>
  <c r="K38" i="3" s="1"/>
  <c r="G38" i="9"/>
  <c r="G38" i="3" s="1"/>
  <c r="F38" i="9"/>
  <c r="F38" i="3" s="1"/>
  <c r="E38" i="9"/>
  <c r="E38" i="3" s="1"/>
  <c r="D38" i="9"/>
  <c r="D38" i="3" s="1"/>
  <c r="C38" i="9"/>
  <c r="C38" i="3" s="1"/>
  <c r="H33" i="9"/>
  <c r="H33" i="3" s="1"/>
  <c r="K33" i="9"/>
  <c r="K33" i="3" s="1"/>
  <c r="G33" i="9"/>
  <c r="G33" i="3" s="1"/>
  <c r="F33" i="9"/>
  <c r="F33" i="3" s="1"/>
  <c r="E33" i="9"/>
  <c r="E33" i="3" s="1"/>
  <c r="D33" i="9"/>
  <c r="D33" i="3" s="1"/>
  <c r="H20" i="9"/>
  <c r="H20" i="3" s="1"/>
  <c r="K20" i="9"/>
  <c r="K20" i="3" s="1"/>
  <c r="G20" i="9"/>
  <c r="G20" i="3" s="1"/>
  <c r="F20" i="9"/>
  <c r="F20" i="3" s="1"/>
  <c r="E20" i="9"/>
  <c r="E20" i="3" s="1"/>
  <c r="D20" i="9"/>
  <c r="D20" i="3" s="1"/>
  <c r="C20" i="9"/>
  <c r="C20" i="3" s="1"/>
  <c r="H17" i="9"/>
  <c r="H17" i="3" s="1"/>
  <c r="K17" i="9"/>
  <c r="K17" i="3" s="1"/>
  <c r="G17" i="9"/>
  <c r="G17" i="3" s="1"/>
  <c r="F17" i="9"/>
  <c r="F17" i="3" s="1"/>
  <c r="E17" i="9"/>
  <c r="E17" i="3" s="1"/>
  <c r="D17" i="9"/>
  <c r="D17" i="3" s="1"/>
  <c r="C17" i="9"/>
  <c r="C17" i="3" s="1"/>
  <c r="H7" i="9"/>
  <c r="H7" i="3" s="1"/>
  <c r="K7" i="9"/>
  <c r="G7" i="9"/>
  <c r="G7" i="3" s="1"/>
  <c r="F7" i="9"/>
  <c r="F7" i="3" s="1"/>
  <c r="E7" i="9"/>
  <c r="E7" i="3" s="1"/>
  <c r="D7" i="9"/>
  <c r="D7" i="3" s="1"/>
  <c r="C7" i="9"/>
  <c r="C7" i="3" s="1"/>
  <c r="D18" i="5"/>
  <c r="D14" i="5"/>
  <c r="C200" i="3"/>
  <c r="D7" i="7"/>
  <c r="D7" i="6" s="1"/>
  <c r="E7" i="7"/>
  <c r="E7" i="6"/>
  <c r="F7" i="7"/>
  <c r="F7" i="6" s="1"/>
  <c r="G7" i="7"/>
  <c r="G7" i="6" s="1"/>
  <c r="K7" i="7"/>
  <c r="K7" i="6" s="1"/>
  <c r="C7" i="7"/>
  <c r="C7" i="6" s="1"/>
  <c r="D18" i="7"/>
  <c r="D18" i="6" s="1"/>
  <c r="E18" i="7"/>
  <c r="E18" i="6" s="1"/>
  <c r="F18" i="7"/>
  <c r="F18" i="6" s="1"/>
  <c r="G18" i="7"/>
  <c r="G18" i="6" s="1"/>
  <c r="K18" i="7"/>
  <c r="K18" i="6" s="1"/>
  <c r="C18" i="7"/>
  <c r="C18" i="6" s="1"/>
  <c r="C21" i="7"/>
  <c r="C21" i="6" s="1"/>
  <c r="D21" i="7"/>
  <c r="D21" i="6" s="1"/>
  <c r="E21" i="7"/>
  <c r="E21" i="6" s="1"/>
  <c r="F21" i="7"/>
  <c r="F21" i="6" s="1"/>
  <c r="G21" i="7"/>
  <c r="G21" i="6" s="1"/>
  <c r="K21" i="7"/>
  <c r="K21" i="6" s="1"/>
  <c r="D35" i="7"/>
  <c r="D35" i="6" s="1"/>
  <c r="E35" i="7"/>
  <c r="E35" i="6" s="1"/>
  <c r="F35" i="7"/>
  <c r="F35" i="6" s="1"/>
  <c r="G35" i="7"/>
  <c r="G35" i="6" s="1"/>
  <c r="K35" i="7"/>
  <c r="K35" i="6" s="1"/>
  <c r="C35" i="7"/>
  <c r="C35" i="6" s="1"/>
  <c r="D41" i="7"/>
  <c r="D41" i="6" s="1"/>
  <c r="E41" i="7"/>
  <c r="E41" i="6" s="1"/>
  <c r="F41" i="7"/>
  <c r="F41" i="6" s="1"/>
  <c r="G41" i="7"/>
  <c r="G41" i="6" s="1"/>
  <c r="K41" i="7"/>
  <c r="K41" i="6" s="1"/>
  <c r="C41" i="7"/>
  <c r="C41" i="6" s="1"/>
  <c r="D51" i="7"/>
  <c r="D51" i="6" s="1"/>
  <c r="E51" i="7"/>
  <c r="E51" i="6" s="1"/>
  <c r="F51" i="7"/>
  <c r="F51" i="6" s="1"/>
  <c r="G51" i="7"/>
  <c r="G51" i="6" s="1"/>
  <c r="K51" i="7"/>
  <c r="K51" i="6" s="1"/>
  <c r="C51" i="7"/>
  <c r="C51" i="6" s="1"/>
  <c r="D67" i="7"/>
  <c r="D67" i="6" s="1"/>
  <c r="E67" i="7"/>
  <c r="E67" i="6" s="1"/>
  <c r="F67" i="7"/>
  <c r="F67" i="6" s="1"/>
  <c r="G67" i="7"/>
  <c r="G67" i="6" s="1"/>
  <c r="K67" i="7"/>
  <c r="K67" i="6" s="1"/>
  <c r="C67" i="7"/>
  <c r="C67" i="6" s="1"/>
  <c r="D70" i="7"/>
  <c r="D70" i="6" s="1"/>
  <c r="E70" i="7"/>
  <c r="E70" i="6" s="1"/>
  <c r="F70" i="7"/>
  <c r="F70" i="6" s="1"/>
  <c r="G70" i="7"/>
  <c r="G70" i="6" s="1"/>
  <c r="K70" i="6"/>
  <c r="C70" i="7"/>
  <c r="C70" i="6" s="1"/>
  <c r="D82" i="7"/>
  <c r="D82" i="6" s="1"/>
  <c r="E82" i="7"/>
  <c r="E82" i="6" s="1"/>
  <c r="F82" i="7"/>
  <c r="F82" i="6" s="1"/>
  <c r="C82" i="7"/>
  <c r="C82" i="6"/>
  <c r="C100" i="7"/>
  <c r="C100" i="6" s="1"/>
  <c r="D100" i="7"/>
  <c r="D100" i="6" s="1"/>
  <c r="E100" i="7"/>
  <c r="E100" i="6" s="1"/>
  <c r="F100" i="7"/>
  <c r="F100" i="6" s="1"/>
  <c r="G100" i="7"/>
  <c r="G100" i="6" s="1"/>
  <c r="K100" i="7"/>
  <c r="K100" i="6" s="1"/>
  <c r="D102" i="7"/>
  <c r="D102" i="6" s="1"/>
  <c r="E102" i="7"/>
  <c r="E102" i="6" s="1"/>
  <c r="F102" i="7"/>
  <c r="F102" i="6" s="1"/>
  <c r="G102" i="7"/>
  <c r="G102" i="6" s="1"/>
  <c r="K102" i="7"/>
  <c r="K102" i="6" s="1"/>
  <c r="C102" i="7"/>
  <c r="C102" i="6" s="1"/>
  <c r="D104" i="7"/>
  <c r="D104" i="6" s="1"/>
  <c r="E104" i="7"/>
  <c r="E104" i="6" s="1"/>
  <c r="F104" i="7"/>
  <c r="F104" i="6"/>
  <c r="G104" i="7"/>
  <c r="G104" i="6" s="1"/>
  <c r="K104" i="7"/>
  <c r="K104" i="6" s="1"/>
  <c r="H104" i="6"/>
  <c r="C104" i="7"/>
  <c r="C104" i="6" s="1"/>
  <c r="D112" i="7"/>
  <c r="D112" i="6" s="1"/>
  <c r="E112" i="7"/>
  <c r="E112" i="6" s="1"/>
  <c r="F112" i="7"/>
  <c r="F112" i="6" s="1"/>
  <c r="G112" i="7"/>
  <c r="G112" i="6" s="1"/>
  <c r="K112" i="7"/>
  <c r="K112" i="6" s="1"/>
  <c r="C112" i="7"/>
  <c r="C112" i="6" s="1"/>
  <c r="D128" i="7"/>
  <c r="D128" i="6" s="1"/>
  <c r="E128" i="7"/>
  <c r="E128" i="6" s="1"/>
  <c r="F128" i="7"/>
  <c r="F128" i="6" s="1"/>
  <c r="G128" i="7"/>
  <c r="G128" i="6" s="1"/>
  <c r="K128" i="7"/>
  <c r="K128" i="6" s="1"/>
  <c r="C128" i="7"/>
  <c r="C128" i="6"/>
  <c r="C155" i="7"/>
  <c r="C155" i="6" s="1"/>
  <c r="D155" i="7"/>
  <c r="D155" i="6" s="1"/>
  <c r="E155" i="7"/>
  <c r="E155" i="6" s="1"/>
  <c r="F155" i="7"/>
  <c r="F155" i="6" s="1"/>
  <c r="G155" i="7"/>
  <c r="G155" i="6" s="1"/>
  <c r="K155" i="7"/>
  <c r="K155" i="6" s="1"/>
  <c r="D164" i="7"/>
  <c r="D164" i="6" s="1"/>
  <c r="E164" i="7"/>
  <c r="E164" i="6" s="1"/>
  <c r="F164" i="7"/>
  <c r="F164" i="6" s="1"/>
  <c r="G164" i="7"/>
  <c r="G164" i="6" s="1"/>
  <c r="K164" i="7"/>
  <c r="K164" i="6" s="1"/>
  <c r="C164" i="7"/>
  <c r="C164" i="6" s="1"/>
  <c r="D167" i="7"/>
  <c r="D167" i="6" s="1"/>
  <c r="E167" i="7"/>
  <c r="E167" i="6" s="1"/>
  <c r="F167" i="7"/>
  <c r="F167" i="6" s="1"/>
  <c r="G167" i="7"/>
  <c r="G167" i="6" s="1"/>
  <c r="K167" i="7"/>
  <c r="K167" i="6" s="1"/>
  <c r="C167" i="7"/>
  <c r="C167" i="6" s="1"/>
  <c r="C185" i="7"/>
  <c r="C185" i="6" s="1"/>
  <c r="D185" i="7"/>
  <c r="D185" i="6" s="1"/>
  <c r="E185" i="7"/>
  <c r="E185" i="6" s="1"/>
  <c r="F185" i="7"/>
  <c r="F185" i="6" s="1"/>
  <c r="G185" i="7"/>
  <c r="G185" i="6" s="1"/>
  <c r="K185" i="7"/>
  <c r="K185" i="6" s="1"/>
  <c r="D191" i="7"/>
  <c r="D191" i="6" s="1"/>
  <c r="E191" i="7"/>
  <c r="E191" i="6" s="1"/>
  <c r="F191" i="7"/>
  <c r="F191" i="6" s="1"/>
  <c r="G191" i="7"/>
  <c r="G191" i="6" s="1"/>
  <c r="K191" i="7"/>
  <c r="K191" i="6" s="1"/>
  <c r="C191" i="7"/>
  <c r="C191" i="6" s="1"/>
  <c r="C198" i="7"/>
  <c r="C198" i="6" s="1"/>
  <c r="D198" i="7"/>
  <c r="D198" i="6" s="1"/>
  <c r="E198" i="7"/>
  <c r="E198" i="6" s="1"/>
  <c r="F198" i="7"/>
  <c r="F198" i="6" s="1"/>
  <c r="G198" i="7"/>
  <c r="G198" i="6" s="1"/>
  <c r="K198" i="7"/>
  <c r="K198" i="6" s="1"/>
  <c r="D230" i="7"/>
  <c r="D230" i="6" s="1"/>
  <c r="E230" i="7"/>
  <c r="E230" i="6" s="1"/>
  <c r="F230" i="7"/>
  <c r="F230" i="6"/>
  <c r="G230" i="7"/>
  <c r="G230" i="6" s="1"/>
  <c r="K230" i="7"/>
  <c r="K230" i="6" s="1"/>
  <c r="C230" i="7"/>
  <c r="C230" i="6" s="1"/>
  <c r="D238" i="7"/>
  <c r="D238" i="6" s="1"/>
  <c r="E238" i="7"/>
  <c r="E238" i="6" s="1"/>
  <c r="F238" i="7"/>
  <c r="F238" i="6" s="1"/>
  <c r="G238" i="7"/>
  <c r="G238" i="6" s="1"/>
  <c r="K238" i="7"/>
  <c r="K238" i="6" s="1"/>
  <c r="C238" i="7"/>
  <c r="C238" i="6" s="1"/>
  <c r="D240" i="7"/>
  <c r="D240" i="6" s="1"/>
  <c r="E240" i="7"/>
  <c r="E240" i="6" s="1"/>
  <c r="F240" i="7"/>
  <c r="F240" i="6" s="1"/>
  <c r="G240" i="7"/>
  <c r="G240" i="6" s="1"/>
  <c r="K240" i="7"/>
  <c r="K240" i="6" s="1"/>
  <c r="C240" i="7"/>
  <c r="C240" i="6" s="1"/>
  <c r="D253" i="7"/>
  <c r="D253" i="6" s="1"/>
  <c r="E253" i="7"/>
  <c r="E253" i="6" s="1"/>
  <c r="F253" i="7"/>
  <c r="F253" i="6" s="1"/>
  <c r="G253" i="7"/>
  <c r="G253" i="6" s="1"/>
  <c r="K253" i="7"/>
  <c r="K253" i="6" s="1"/>
  <c r="C253" i="7"/>
  <c r="C253" i="6" s="1"/>
  <c r="D259" i="7"/>
  <c r="D259" i="6" s="1"/>
  <c r="E259" i="7"/>
  <c r="E259" i="6" s="1"/>
  <c r="F259" i="7"/>
  <c r="F259" i="6" s="1"/>
  <c r="G259" i="7"/>
  <c r="G259" i="6" s="1"/>
  <c r="K259" i="7"/>
  <c r="K259" i="6" s="1"/>
  <c r="C259" i="7"/>
  <c r="C259" i="6" s="1"/>
  <c r="C267" i="7"/>
  <c r="C267" i="6" s="1"/>
  <c r="D267" i="7"/>
  <c r="D267" i="6" s="1"/>
  <c r="E267" i="7"/>
  <c r="E267" i="6" s="1"/>
  <c r="F267" i="7"/>
  <c r="F267" i="6" s="1"/>
  <c r="G267" i="7"/>
  <c r="G267" i="6" s="1"/>
  <c r="K267" i="7"/>
  <c r="K267" i="6" s="1"/>
  <c r="C11" i="5"/>
  <c r="K7" i="3" l="1"/>
  <c r="K6" i="9"/>
  <c r="C6" i="7"/>
  <c r="C6" i="6" s="1"/>
  <c r="C298" i="7"/>
  <c r="C298" i="6" s="1"/>
  <c r="D6" i="7"/>
  <c r="C6" i="9"/>
  <c r="C6" i="3" s="1"/>
  <c r="D6" i="9"/>
  <c r="D6" i="3" s="1"/>
  <c r="E6" i="7"/>
  <c r="E6" i="6" s="1"/>
  <c r="F6" i="7"/>
  <c r="F6" i="6" s="1"/>
  <c r="F6" i="9"/>
  <c r="F6" i="3" s="1"/>
  <c r="D298" i="7"/>
  <c r="D298" i="6" s="1"/>
  <c r="D6" i="6"/>
  <c r="E298" i="7"/>
  <c r="E298" i="6" s="1"/>
  <c r="E6" i="9"/>
  <c r="E6" i="3" s="1"/>
  <c r="F298" i="7"/>
  <c r="F298" i="6" s="1"/>
  <c r="K298" i="7"/>
  <c r="G298" i="7"/>
  <c r="G298" i="6" s="1"/>
  <c r="H298" i="7"/>
  <c r="K299" i="6"/>
  <c r="H299" i="6"/>
  <c r="H6" i="7"/>
  <c r="H6" i="6" s="1"/>
  <c r="K6" i="7"/>
  <c r="K6" i="6" s="1"/>
  <c r="G6" i="7"/>
  <c r="G6" i="6" s="1"/>
  <c r="G6" i="9"/>
  <c r="G6" i="3" s="1"/>
  <c r="H6" i="9"/>
  <c r="H6" i="3" s="1"/>
  <c r="K6" i="3" l="1"/>
  <c r="H298" i="6"/>
  <c r="K298" i="6"/>
</calcChain>
</file>

<file path=xl/sharedStrings.xml><?xml version="1.0" encoding="utf-8"?>
<sst xmlns="http://schemas.openxmlformats.org/spreadsheetml/2006/main" count="1488" uniqueCount="694">
  <si>
    <t xml:space="preserve"> Municipalidad de Achiras </t>
  </si>
  <si>
    <t xml:space="preserve"> Municipalidad de Adelia María </t>
  </si>
  <si>
    <t xml:space="preserve"> Municipalidad de Alcira Gigena </t>
  </si>
  <si>
    <t xml:space="preserve"> Municipalidad de Alejandro Roca </t>
  </si>
  <si>
    <t xml:space="preserve"> Municipalidad de Almafuerte </t>
  </si>
  <si>
    <t xml:space="preserve"> Municipalidad de Alpa Corral </t>
  </si>
  <si>
    <t xml:space="preserve"> Municipalidad de Alta Gracia </t>
  </si>
  <si>
    <t xml:space="preserve"> Municipalidad de Altos de Chipión </t>
  </si>
  <si>
    <t xml:space="preserve"> Municipalidad de Arias </t>
  </si>
  <si>
    <t xml:space="preserve"> Municipalidad de Arroyito </t>
  </si>
  <si>
    <t xml:space="preserve"> Municipalidad de Arroyo Cabral </t>
  </si>
  <si>
    <t xml:space="preserve"> Municipalidad de Balnearia </t>
  </si>
  <si>
    <t xml:space="preserve"> Municipalidad de Ballesteros </t>
  </si>
  <si>
    <t xml:space="preserve"> Municipalidad de Bell Ville </t>
  </si>
  <si>
    <t xml:space="preserve"> Municipalidad de Berrotarán </t>
  </si>
  <si>
    <t xml:space="preserve"> Municipalidad de Bialet Massé </t>
  </si>
  <si>
    <t xml:space="preserve"> Municipalidad de Brinkman </t>
  </si>
  <si>
    <t xml:space="preserve"> Municipalidad de Buchardo </t>
  </si>
  <si>
    <t xml:space="preserve"> Municipalidad de Calchín </t>
  </si>
  <si>
    <t xml:space="preserve"> Municipalidad de Camilo Aldao </t>
  </si>
  <si>
    <t xml:space="preserve"> Municipalidad de Canals </t>
  </si>
  <si>
    <t xml:space="preserve"> Municipalidad de Cañada de Luque </t>
  </si>
  <si>
    <t xml:space="preserve"> Municipalidad de Capilla del Monte </t>
  </si>
  <si>
    <t xml:space="preserve"> Municipalidad de Carnerillo </t>
  </si>
  <si>
    <t xml:space="preserve"> Municipalidad de Cintra </t>
  </si>
  <si>
    <t xml:space="preserve"> Municipalidad de Colazo </t>
  </si>
  <si>
    <t xml:space="preserve"> Municipalidad de Colonia Bismarck </t>
  </si>
  <si>
    <t xml:space="preserve"> Municipalidad de Colonia Caroya </t>
  </si>
  <si>
    <t xml:space="preserve"> Municipalidad de Colonia Italiana </t>
  </si>
  <si>
    <t xml:space="preserve"> Municipalidad de Colonia Marina </t>
  </si>
  <si>
    <t xml:space="preserve"> Municipalidad de Colonia Prosperidad </t>
  </si>
  <si>
    <t xml:space="preserve"> Municipalidad de Colonia Silvio Pellico </t>
  </si>
  <si>
    <t xml:space="preserve"> Municipalidad de Colonia Tirolesa </t>
  </si>
  <si>
    <t xml:space="preserve"> Municipalidad de Colonia Vignaud </t>
  </si>
  <si>
    <t xml:space="preserve"> Municipalidad de Coronel Baigorria </t>
  </si>
  <si>
    <t xml:space="preserve"> Municipalidad de Coronel Moldes </t>
  </si>
  <si>
    <t xml:space="preserve"> Municipalidad de Corral de Bustos </t>
  </si>
  <si>
    <t xml:space="preserve"> Municipalidad de Corralito </t>
  </si>
  <si>
    <t xml:space="preserve"> Municipalidad de Cosquín </t>
  </si>
  <si>
    <t xml:space="preserve"> Municipalidad de Cruz Alta </t>
  </si>
  <si>
    <t xml:space="preserve"> Municipalidad de Cruz del Eje </t>
  </si>
  <si>
    <t xml:space="preserve"> Municipalidad de Chilibroste </t>
  </si>
  <si>
    <t xml:space="preserve"> Municipalidad de Deán Funes </t>
  </si>
  <si>
    <t xml:space="preserve"> Municipalidad de Del Campillo </t>
  </si>
  <si>
    <t xml:space="preserve"> Municipalidad de Despeñaderos </t>
  </si>
  <si>
    <t xml:space="preserve"> Municipalidad de Devoto </t>
  </si>
  <si>
    <t xml:space="preserve"> Municipalidad de El Arañado </t>
  </si>
  <si>
    <t xml:space="preserve"> Municipalidad de Elena </t>
  </si>
  <si>
    <t xml:space="preserve"> Municipalidad de El Fortín </t>
  </si>
  <si>
    <t xml:space="preserve"> Municipalidad de El Tío </t>
  </si>
  <si>
    <t xml:space="preserve"> Municipalidad de Embalse </t>
  </si>
  <si>
    <t xml:space="preserve"> Municipalidad de Etruria </t>
  </si>
  <si>
    <t xml:space="preserve"> Municipalidad de Freyre </t>
  </si>
  <si>
    <t xml:space="preserve"> Municipalidad de Gral. Cabrera </t>
  </si>
  <si>
    <t xml:space="preserve"> Municipalidad de Gral. Deheza </t>
  </si>
  <si>
    <t xml:space="preserve"> Municipalidad de Gral. Levalle </t>
  </si>
  <si>
    <t xml:space="preserve"> Municipalidad de Gral. Roca </t>
  </si>
  <si>
    <t xml:space="preserve"> Municipalidad de Hernando </t>
  </si>
  <si>
    <t xml:space="preserve"> Municipalidad de Huanchilla </t>
  </si>
  <si>
    <t xml:space="preserve"> Municipalidad de Huerta Grande </t>
  </si>
  <si>
    <t xml:space="preserve"> Municipalidad de Huinca Renancó </t>
  </si>
  <si>
    <t xml:space="preserve"> Municipalidad de Inriville </t>
  </si>
  <si>
    <t xml:space="preserve"> Municipalidad de Isla Verde </t>
  </si>
  <si>
    <t xml:space="preserve"> Municipalidad de Ítalo </t>
  </si>
  <si>
    <t xml:space="preserve"> Municipalidad de James Craick </t>
  </si>
  <si>
    <t xml:space="preserve"> Municipalidad de Jesús María </t>
  </si>
  <si>
    <t xml:space="preserve"> Municipalidad de Justiniano Posse </t>
  </si>
  <si>
    <t xml:space="preserve"> Municipalidad de Laborde </t>
  </si>
  <si>
    <t xml:space="preserve"> Municipalidad de Laboulaye </t>
  </si>
  <si>
    <t xml:space="preserve"> Municipalidad de La Calera </t>
  </si>
  <si>
    <t xml:space="preserve"> Municipalidad de La Carlota </t>
  </si>
  <si>
    <t xml:space="preserve"> Municipalidad de La Cautiva </t>
  </si>
  <si>
    <t xml:space="preserve"> Municipalidad de La Cumbre </t>
  </si>
  <si>
    <t xml:space="preserve"> Municipalidad de La Cruz </t>
  </si>
  <si>
    <t xml:space="preserve"> Municipalidad de La Falda </t>
  </si>
  <si>
    <t xml:space="preserve"> Municipalidad de La Francia </t>
  </si>
  <si>
    <t xml:space="preserve"> Municipalidad de La Granja </t>
  </si>
  <si>
    <t xml:space="preserve"> Municipalidad de Laguna Larga </t>
  </si>
  <si>
    <t xml:space="preserve"> Municipalidad de La Para </t>
  </si>
  <si>
    <t xml:space="preserve"> Municipalidad de La Playosa </t>
  </si>
  <si>
    <t xml:space="preserve"> Municipalidad de Las Acequias </t>
  </si>
  <si>
    <t xml:space="preserve"> Municipalidad de Las Junturas </t>
  </si>
  <si>
    <t xml:space="preserve"> Municipalidad de Las Perdices </t>
  </si>
  <si>
    <t xml:space="preserve"> Municipalidad de Las Varillas </t>
  </si>
  <si>
    <t xml:space="preserve"> Municipalidad de Leones </t>
  </si>
  <si>
    <t xml:space="preserve"> Municipalidad de Los Cocos </t>
  </si>
  <si>
    <t xml:space="preserve"> Municipalidad de Los Cóndores </t>
  </si>
  <si>
    <t xml:space="preserve"> Municipalidad de Los Surgentes </t>
  </si>
  <si>
    <t xml:space="preserve"> Municipalidad de Luque </t>
  </si>
  <si>
    <t xml:space="preserve"> Municipalidad de Malagueño </t>
  </si>
  <si>
    <t xml:space="preserve"> Municipalidad de Marcos Juárez </t>
  </si>
  <si>
    <t xml:space="preserve"> Municipalidad de Marull </t>
  </si>
  <si>
    <t xml:space="preserve"> Municipalidad de Mattaldi </t>
  </si>
  <si>
    <t xml:space="preserve"> Municipalidad de Melo </t>
  </si>
  <si>
    <t xml:space="preserve"> Municipalidad de Mina Clavero </t>
  </si>
  <si>
    <t xml:space="preserve"> Municipalidad de Miramar </t>
  </si>
  <si>
    <t xml:space="preserve"> Municipalidad de Monte Buey </t>
  </si>
  <si>
    <t xml:space="preserve"> Municipalidad de Monte Cristo </t>
  </si>
  <si>
    <t xml:space="preserve"> Municipalidad de Monte Maíz </t>
  </si>
  <si>
    <t xml:space="preserve"> Municipalidad de Morteros </t>
  </si>
  <si>
    <t xml:space="preserve"> Municipalidad de Morrison </t>
  </si>
  <si>
    <t xml:space="preserve"> Municipalidad de Noetinger </t>
  </si>
  <si>
    <t xml:space="preserve"> Municipalidad de Oliva </t>
  </si>
  <si>
    <t xml:space="preserve"> Municipalidad de Oncativo </t>
  </si>
  <si>
    <t xml:space="preserve"> Municipalidad de Ordoñez </t>
  </si>
  <si>
    <t xml:space="preserve"> Municipalidad de Pascanas </t>
  </si>
  <si>
    <t xml:space="preserve"> Municipalidad de Pilar </t>
  </si>
  <si>
    <t xml:space="preserve"> Municipalidad de Porteña </t>
  </si>
  <si>
    <t xml:space="preserve"> Municipalidad de Pozo del Molle </t>
  </si>
  <si>
    <t xml:space="preserve"> Municipalidad de Quebracho Herrado </t>
  </si>
  <si>
    <t xml:space="preserve"> Municipalidad de Quilino </t>
  </si>
  <si>
    <t xml:space="preserve"> Municipalidad de Río Ceballos </t>
  </si>
  <si>
    <t xml:space="preserve"> Municipalidad de Río Cuarto </t>
  </si>
  <si>
    <t xml:space="preserve"> Municipalidad de Río de Los Sauces </t>
  </si>
  <si>
    <t xml:space="preserve"> Municipalidad de Río Primero </t>
  </si>
  <si>
    <t xml:space="preserve"> Municipalidad de Río Segundo </t>
  </si>
  <si>
    <t xml:space="preserve"> Municipalidad de Río Tercero </t>
  </si>
  <si>
    <t xml:space="preserve"> Municipalidad de Sacanta </t>
  </si>
  <si>
    <t xml:space="preserve"> Municipalidad de Saira </t>
  </si>
  <si>
    <t xml:space="preserve"> Municipalidad de Saldán </t>
  </si>
  <si>
    <t xml:space="preserve"> Municipalidad de Salsacate </t>
  </si>
  <si>
    <t xml:space="preserve"> Municipalidad de Salsipuedes </t>
  </si>
  <si>
    <t xml:space="preserve"> Municipalidad de Sampacho </t>
  </si>
  <si>
    <t xml:space="preserve"> Municipalidad de San Agustín </t>
  </si>
  <si>
    <t xml:space="preserve"> Municipalidad de San Antonio de Litín </t>
  </si>
  <si>
    <t xml:space="preserve"> Municipalidad de San Basilio </t>
  </si>
  <si>
    <t xml:space="preserve"> Municipalidad de San Francisco </t>
  </si>
  <si>
    <t xml:space="preserve"> Municipalidad de San Francisco del Chañar </t>
  </si>
  <si>
    <t xml:space="preserve"> Municipalidad de San José de Las Salinas </t>
  </si>
  <si>
    <t xml:space="preserve"> Municipalidad de San Marcos Sierras </t>
  </si>
  <si>
    <t xml:space="preserve"> Municipalidad de San Marcos Sud </t>
  </si>
  <si>
    <t xml:space="preserve"> Municipalidad de San Pedro </t>
  </si>
  <si>
    <t xml:space="preserve"> Municipalidad de Santa Catalina </t>
  </si>
  <si>
    <t xml:space="preserve"> Municipalidad de Santa Eufemia </t>
  </si>
  <si>
    <t xml:space="preserve"> Municipalidad de Santa Magdalena (Jovita) </t>
  </si>
  <si>
    <t xml:space="preserve"> Municipalidad de Santa María de Punilla </t>
  </si>
  <si>
    <t xml:space="preserve"> Municipalidad de Santa Rosa de Calamuchita </t>
  </si>
  <si>
    <t xml:space="preserve"> Municipalidad de Santa Rosa de Río Primero </t>
  </si>
  <si>
    <t xml:space="preserve"> Municipalidad de Saturnino María Laspiur </t>
  </si>
  <si>
    <t xml:space="preserve"> Municipalidad de Sebastián El Cano </t>
  </si>
  <si>
    <t xml:space="preserve"> Municipalidad de Serrano </t>
  </si>
  <si>
    <t xml:space="preserve"> Municipalidad de Serrezuela </t>
  </si>
  <si>
    <t xml:space="preserve"> Municipalidad de Tancacha </t>
  </si>
  <si>
    <t xml:space="preserve"> Municipalidad de Tanti </t>
  </si>
  <si>
    <t xml:space="preserve"> Municipalidad de Tío Pujio </t>
  </si>
  <si>
    <t xml:space="preserve"> Municipalidad de Tránsito </t>
  </si>
  <si>
    <t xml:space="preserve"> Municipalidad de Ucacha </t>
  </si>
  <si>
    <t xml:space="preserve"> Municipalidad de Unquillo </t>
  </si>
  <si>
    <t xml:space="preserve"> Municipalidad de Valle Hermoso </t>
  </si>
  <si>
    <t xml:space="preserve"> Municipalidad de Vicuña Mackena </t>
  </si>
  <si>
    <t xml:space="preserve"> Municipalidad de Villa Allende </t>
  </si>
  <si>
    <t xml:space="preserve"> Municipalidad de Villa Carlos Paz </t>
  </si>
  <si>
    <t xml:space="preserve"> Municipalidad de Villa Cura Brochero </t>
  </si>
  <si>
    <t xml:space="preserve"> Municipalidad de Villa de María </t>
  </si>
  <si>
    <t xml:space="preserve"> Municipalidad de Villa de Soto </t>
  </si>
  <si>
    <t xml:space="preserve"> Municipalidad de Villa del Dique </t>
  </si>
  <si>
    <t xml:space="preserve"> Municipalidad de Villa del Rosario </t>
  </si>
  <si>
    <t xml:space="preserve"> Municipalidad de Villa del Totoral </t>
  </si>
  <si>
    <t xml:space="preserve"> Municipalidad de Villa Dolores </t>
  </si>
  <si>
    <t xml:space="preserve"> Municipalidad de Villa Fontana </t>
  </si>
  <si>
    <t xml:space="preserve"> Municipalidad de Villa General Belgrano </t>
  </si>
  <si>
    <t xml:space="preserve"> Municipalidad de Villa Giardino </t>
  </si>
  <si>
    <t xml:space="preserve"> Municipalidad de Villa Huidobro </t>
  </si>
  <si>
    <t xml:space="preserve"> Municipalidad de Villa María </t>
  </si>
  <si>
    <t xml:space="preserve"> Municipalidad de Villa Nueva </t>
  </si>
  <si>
    <t xml:space="preserve"> Municipalidad de Villa Rumipal </t>
  </si>
  <si>
    <t xml:space="preserve"> Municipalidad de Villa Sarmiento </t>
  </si>
  <si>
    <t xml:space="preserve"> Municipalidad de Villa Tulumba </t>
  </si>
  <si>
    <t xml:space="preserve"> Municipalidad de Villa Valeria </t>
  </si>
  <si>
    <t xml:space="preserve"> Municipalidad de Toledo </t>
  </si>
  <si>
    <t xml:space="preserve"> Municipalidad de Juárez Celman </t>
  </si>
  <si>
    <t xml:space="preserve"> Municipalidad de Malvinas Argentinas </t>
  </si>
  <si>
    <t xml:space="preserve"> Municipalidad de Mendiolaza </t>
  </si>
  <si>
    <t xml:space="preserve"> Municipalidad de Chaján </t>
  </si>
  <si>
    <t xml:space="preserve"> Municipalidad de La Cumbre - Epos Transf. </t>
  </si>
  <si>
    <t xml:space="preserve"> Municipalidad de Río Cuarto - Epos Transf. </t>
  </si>
  <si>
    <t xml:space="preserve"> Municipalidad de San Francisco - Epos Transf. </t>
  </si>
  <si>
    <t xml:space="preserve"> Municipalidad de Villa Dolores (Ex EPOS Transf.)</t>
  </si>
  <si>
    <t xml:space="preserve"> Municipalidad de Río Cuarto - Autoridades y Funcionarios </t>
  </si>
  <si>
    <t>DEPARTAMENTO / MUNICIPIO</t>
  </si>
  <si>
    <t>CALAMUCHITA</t>
  </si>
  <si>
    <t>COLÓN</t>
  </si>
  <si>
    <t>CRUZ DEL EJE</t>
  </si>
  <si>
    <t>GENERAL ROCA</t>
  </si>
  <si>
    <t>GENERAL SAN MARTÍN</t>
  </si>
  <si>
    <t>ISCHILÍN</t>
  </si>
  <si>
    <t>JUÁREZ CELMAN</t>
  </si>
  <si>
    <t>MARCOS JUÁREZ</t>
  </si>
  <si>
    <t>MINAS</t>
  </si>
  <si>
    <t>POCHO</t>
  </si>
  <si>
    <t>PTE. ROQUE SÁENZ PEÑA</t>
  </si>
  <si>
    <t>PUNILLA</t>
  </si>
  <si>
    <t>RÍO CUARTO</t>
  </si>
  <si>
    <t>RÍO PRIMERO</t>
  </si>
  <si>
    <t>RÍO SECO</t>
  </si>
  <si>
    <t>RÍO SEGUNDO</t>
  </si>
  <si>
    <t>SAN ALBERTO</t>
  </si>
  <si>
    <t>SAN JAVIER</t>
  </si>
  <si>
    <t>SAN JUSTO</t>
  </si>
  <si>
    <t>SANTA MARÍA</t>
  </si>
  <si>
    <t>SOBREMONTE</t>
  </si>
  <si>
    <t>TERCERO ARRIBA</t>
  </si>
  <si>
    <t>TOTORAL</t>
  </si>
  <si>
    <t>TULUMBA</t>
  </si>
  <si>
    <t>UNIÓN</t>
  </si>
  <si>
    <t>2016</t>
  </si>
  <si>
    <t>2017</t>
  </si>
  <si>
    <t>2019</t>
  </si>
  <si>
    <t>2020</t>
  </si>
  <si>
    <t>En base a Índices de Salarios Sectoriales de la Caja de Jubilaciones y Pensiones de Córdoba</t>
  </si>
  <si>
    <t>INDICE</t>
  </si>
  <si>
    <t>Ministerio de Finanzas de la Provincia de Córdoba</t>
  </si>
  <si>
    <t>Glosario</t>
  </si>
  <si>
    <t>GLOSARIO</t>
  </si>
  <si>
    <r>
      <t xml:space="preserve">Universo institucional: </t>
    </r>
    <r>
      <rPr>
        <sz val="9"/>
        <color indexed="63"/>
        <rFont val="Arial"/>
        <family val="2"/>
      </rPr>
      <t xml:space="preserve">el relevamiento incluye datos de aportantes de Municipios y Comunas de la Provincia de Córdoba. </t>
    </r>
    <r>
      <rPr>
        <b/>
        <sz val="9"/>
        <color indexed="63"/>
        <rFont val="Arial"/>
        <family val="2"/>
      </rPr>
      <t xml:space="preserve">
</t>
    </r>
  </si>
  <si>
    <r>
      <t xml:space="preserve">Unidad de medida: </t>
    </r>
    <r>
      <rPr>
        <sz val="9"/>
        <color indexed="63"/>
        <rFont val="Arial"/>
        <family val="2"/>
      </rPr>
      <t xml:space="preserve">en todos los casos, la unidad de medida considerada es la de cantidad de aportantes (personas únicas por repartición). </t>
    </r>
  </si>
  <si>
    <t>CAPITAL</t>
  </si>
  <si>
    <t xml:space="preserve"> Municipalidad de Córdoba - Planta Permanente</t>
  </si>
  <si>
    <t xml:space="preserve"> Municipalidad de Córdoba - Aut. y Funcionarios</t>
  </si>
  <si>
    <t>En pesos corrientes</t>
  </si>
  <si>
    <t>.</t>
  </si>
  <si>
    <t xml:space="preserve">  Embalse </t>
  </si>
  <si>
    <t xml:space="preserve">  La Cruz </t>
  </si>
  <si>
    <t xml:space="preserve">  Los Cóndores </t>
  </si>
  <si>
    <t xml:space="preserve">  Río de Los Sauces </t>
  </si>
  <si>
    <t xml:space="preserve">  San Agustín </t>
  </si>
  <si>
    <t xml:space="preserve">  Santa Rosa de Calamuchita </t>
  </si>
  <si>
    <t xml:space="preserve">  Villa del Dique </t>
  </si>
  <si>
    <t xml:space="preserve">  Villa General Belgrano </t>
  </si>
  <si>
    <t xml:space="preserve">  Villa Rumipal </t>
  </si>
  <si>
    <t xml:space="preserve">  Colonia Caroya </t>
  </si>
  <si>
    <t xml:space="preserve">  Colonia Tirolesa </t>
  </si>
  <si>
    <t xml:space="preserve">  Jesús María </t>
  </si>
  <si>
    <t xml:space="preserve">  La Calera </t>
  </si>
  <si>
    <t xml:space="preserve">  La Granja </t>
  </si>
  <si>
    <t xml:space="preserve">  Malvinas Argentinas </t>
  </si>
  <si>
    <t xml:space="preserve">  Mendiolaza </t>
  </si>
  <si>
    <t xml:space="preserve">  Río Ceballos </t>
  </si>
  <si>
    <t xml:space="preserve">  Saldán </t>
  </si>
  <si>
    <t xml:space="preserve">  Salsipuedes </t>
  </si>
  <si>
    <t xml:space="preserve">  Unquillo </t>
  </si>
  <si>
    <t xml:space="preserve">  Villa Allende </t>
  </si>
  <si>
    <t xml:space="preserve">  Cruz del Eje </t>
  </si>
  <si>
    <t xml:space="preserve">  San Marcos Sierras </t>
  </si>
  <si>
    <t xml:space="preserve">  Serrezuela </t>
  </si>
  <si>
    <t xml:space="preserve">  Villa de Soto </t>
  </si>
  <si>
    <t xml:space="preserve">  Buchardo </t>
  </si>
  <si>
    <t xml:space="preserve">  Del Campillo </t>
  </si>
  <si>
    <t xml:space="preserve">  Gral. Roca </t>
  </si>
  <si>
    <t xml:space="preserve">  Huinca Renancó </t>
  </si>
  <si>
    <t xml:space="preserve">  Ítalo </t>
  </si>
  <si>
    <t xml:space="preserve">  Mattaldi </t>
  </si>
  <si>
    <t xml:space="preserve">  Santa Magdalena (Jovita) </t>
  </si>
  <si>
    <t xml:space="preserve">  Villa Huidobro </t>
  </si>
  <si>
    <t xml:space="preserve">  Villa Valeria </t>
  </si>
  <si>
    <t xml:space="preserve">  Arroyo Cabral </t>
  </si>
  <si>
    <t xml:space="preserve">  Colonia Silvio Pellico </t>
  </si>
  <si>
    <t xml:space="preserve">  Etruria </t>
  </si>
  <si>
    <t xml:space="preserve">  La Playosa </t>
  </si>
  <si>
    <t xml:space="preserve">  Tío Pujio </t>
  </si>
  <si>
    <t xml:space="preserve">  Villa María </t>
  </si>
  <si>
    <t xml:space="preserve">  Villa Nueva </t>
  </si>
  <si>
    <t xml:space="preserve">  Deán Funes </t>
  </si>
  <si>
    <t xml:space="preserve">  Quilino </t>
  </si>
  <si>
    <t xml:space="preserve">  Alejandro Roca </t>
  </si>
  <si>
    <t xml:space="preserve">  Gral. Deheza </t>
  </si>
  <si>
    <t xml:space="preserve">  Huanchilla </t>
  </si>
  <si>
    <t xml:space="preserve">  Juárez Celman </t>
  </si>
  <si>
    <t xml:space="preserve">  La Carlota </t>
  </si>
  <si>
    <t xml:space="preserve">  Santa Eufemia </t>
  </si>
  <si>
    <t xml:space="preserve">  Ucacha </t>
  </si>
  <si>
    <t xml:space="preserve">  Camilo Aldao </t>
  </si>
  <si>
    <t xml:space="preserve">  Colonia Italiana </t>
  </si>
  <si>
    <t xml:space="preserve">  Corral de Bustos </t>
  </si>
  <si>
    <t xml:space="preserve">  Cruz Alta </t>
  </si>
  <si>
    <t xml:space="preserve">  Gral. Cabrera </t>
  </si>
  <si>
    <t xml:space="preserve">  Inriville </t>
  </si>
  <si>
    <t xml:space="preserve">  Isla Verde </t>
  </si>
  <si>
    <t xml:space="preserve">  Leones </t>
  </si>
  <si>
    <t xml:space="preserve">  Los Surgentes </t>
  </si>
  <si>
    <t xml:space="preserve">  Marcos Juárez </t>
  </si>
  <si>
    <t xml:space="preserve">  Monte Buey </t>
  </si>
  <si>
    <t xml:space="preserve">  Saira </t>
  </si>
  <si>
    <t xml:space="preserve">  Salsacate </t>
  </si>
  <si>
    <t xml:space="preserve">  Gral. Levalle </t>
  </si>
  <si>
    <t xml:space="preserve">  Laboulaye </t>
  </si>
  <si>
    <t xml:space="preserve">  Melo </t>
  </si>
  <si>
    <t xml:space="preserve">  Serrano </t>
  </si>
  <si>
    <t xml:space="preserve">  Bialet Massé </t>
  </si>
  <si>
    <t xml:space="preserve">  Capilla del Monte </t>
  </si>
  <si>
    <t xml:space="preserve">  Cosquín </t>
  </si>
  <si>
    <t xml:space="preserve">  Huerta Grande </t>
  </si>
  <si>
    <t xml:space="preserve">  La Cumbre </t>
  </si>
  <si>
    <t xml:space="preserve">  La Cumbre - Epos Transf. </t>
  </si>
  <si>
    <t xml:space="preserve">  La Falda </t>
  </si>
  <si>
    <t xml:space="preserve">  Los Cocos </t>
  </si>
  <si>
    <t xml:space="preserve">  Santa María de Punilla </t>
  </si>
  <si>
    <t xml:space="preserve">  Tanti </t>
  </si>
  <si>
    <t xml:space="preserve">  Valle Hermoso </t>
  </si>
  <si>
    <t xml:space="preserve">  Villa Carlos Paz </t>
  </si>
  <si>
    <t xml:space="preserve">  Villa Giardino </t>
  </si>
  <si>
    <t xml:space="preserve">  Achiras </t>
  </si>
  <si>
    <t xml:space="preserve">  Adelia María </t>
  </si>
  <si>
    <t xml:space="preserve">  Alcira Gigena </t>
  </si>
  <si>
    <t xml:space="preserve">  Alpa Corral </t>
  </si>
  <si>
    <t xml:space="preserve">  Berrotarán </t>
  </si>
  <si>
    <t xml:space="preserve">  Carnerillo </t>
  </si>
  <si>
    <t xml:space="preserve">  Chaján </t>
  </si>
  <si>
    <t xml:space="preserve">  Coronel Baigorria </t>
  </si>
  <si>
    <t xml:space="preserve">  Coronel Moldes </t>
  </si>
  <si>
    <t xml:space="preserve">  Elena </t>
  </si>
  <si>
    <t xml:space="preserve">  La Cautiva </t>
  </si>
  <si>
    <t xml:space="preserve">  Las Acequias </t>
  </si>
  <si>
    <t xml:space="preserve">  Río Cuarto </t>
  </si>
  <si>
    <t xml:space="preserve">  Río Cuarto - Autoridades y Funcionarios </t>
  </si>
  <si>
    <t xml:space="preserve">  Río Cuarto - Epos Transf. </t>
  </si>
  <si>
    <t xml:space="preserve">  Sampacho </t>
  </si>
  <si>
    <t xml:space="preserve">  San Basilio </t>
  </si>
  <si>
    <t xml:space="preserve">  Santa Catalina </t>
  </si>
  <si>
    <t xml:space="preserve">  Vicuña Mackena </t>
  </si>
  <si>
    <t xml:space="preserve">  La Para </t>
  </si>
  <si>
    <t xml:space="preserve">  Monte Cristo </t>
  </si>
  <si>
    <t xml:space="preserve">  Río Primero </t>
  </si>
  <si>
    <t xml:space="preserve">  Santa Rosa de Río Primero </t>
  </si>
  <si>
    <t xml:space="preserve">  Villa Fontana </t>
  </si>
  <si>
    <t xml:space="preserve">  Sebastián El Cano </t>
  </si>
  <si>
    <t xml:space="preserve">  Villa de María </t>
  </si>
  <si>
    <t xml:space="preserve">  Calchín </t>
  </si>
  <si>
    <t xml:space="preserve">  Colazo </t>
  </si>
  <si>
    <t xml:space="preserve">  Laguna Larga </t>
  </si>
  <si>
    <t xml:space="preserve">  Las Junturas </t>
  </si>
  <si>
    <t xml:space="preserve">  Luque </t>
  </si>
  <si>
    <t xml:space="preserve">  Oncativo </t>
  </si>
  <si>
    <t xml:space="preserve">  Pilar </t>
  </si>
  <si>
    <t xml:space="preserve">  Pozo del Molle </t>
  </si>
  <si>
    <t xml:space="preserve">  Río Segundo </t>
  </si>
  <si>
    <t xml:space="preserve">  Villa del Rosario </t>
  </si>
  <si>
    <t xml:space="preserve">  Mina Clavero </t>
  </si>
  <si>
    <t xml:space="preserve">  San Pedro </t>
  </si>
  <si>
    <t xml:space="preserve">  Villa Cura Brochero </t>
  </si>
  <si>
    <t xml:space="preserve">  Villa Sarmiento </t>
  </si>
  <si>
    <t xml:space="preserve">  Villa Dolores </t>
  </si>
  <si>
    <t xml:space="preserve">  Villa Dolores (Ex EPOS Transf.)</t>
  </si>
  <si>
    <t xml:space="preserve">  Altos de Chipión </t>
  </si>
  <si>
    <t xml:space="preserve">  Arroyito </t>
  </si>
  <si>
    <t xml:space="preserve">  Balnearia </t>
  </si>
  <si>
    <t xml:space="preserve">  Brinkman </t>
  </si>
  <si>
    <t xml:space="preserve">  Colonia Marina </t>
  </si>
  <si>
    <t xml:space="preserve">  Colonia Prosperidad </t>
  </si>
  <si>
    <t xml:space="preserve">  Colonia Vignaud </t>
  </si>
  <si>
    <t xml:space="preserve">  Devoto </t>
  </si>
  <si>
    <t xml:space="preserve">  El Arañado </t>
  </si>
  <si>
    <t xml:space="preserve">  El Fortín </t>
  </si>
  <si>
    <t xml:space="preserve">  El Tío </t>
  </si>
  <si>
    <t xml:space="preserve">  Freyre </t>
  </si>
  <si>
    <t xml:space="preserve">  La Francia </t>
  </si>
  <si>
    <t xml:space="preserve">  Las Varillas </t>
  </si>
  <si>
    <t xml:space="preserve">  Marull </t>
  </si>
  <si>
    <t xml:space="preserve">  Miramar </t>
  </si>
  <si>
    <t xml:space="preserve">  Morteros </t>
  </si>
  <si>
    <t xml:space="preserve">  Porteña </t>
  </si>
  <si>
    <t xml:space="preserve">  Quebracho Herrado </t>
  </si>
  <si>
    <t xml:space="preserve">  Sacanta </t>
  </si>
  <si>
    <t xml:space="preserve">  San Francisco </t>
  </si>
  <si>
    <t xml:space="preserve">  San Francisco - Epos Transf. </t>
  </si>
  <si>
    <t xml:space="preserve">  Saturnino María Laspiur </t>
  </si>
  <si>
    <t xml:space="preserve">  Tránsito </t>
  </si>
  <si>
    <t xml:space="preserve">  Alta Gracia </t>
  </si>
  <si>
    <t xml:space="preserve">  Despeñaderos </t>
  </si>
  <si>
    <t xml:space="preserve">  Malagueño </t>
  </si>
  <si>
    <t xml:space="preserve">  Toledo </t>
  </si>
  <si>
    <t xml:space="preserve">  San Francisco del Chañar </t>
  </si>
  <si>
    <t xml:space="preserve">  Almafuerte </t>
  </si>
  <si>
    <t xml:space="preserve">  Corralito </t>
  </si>
  <si>
    <t xml:space="preserve">  Hernando </t>
  </si>
  <si>
    <t xml:space="preserve">  James Craick </t>
  </si>
  <si>
    <t xml:space="preserve">  Las Perdices </t>
  </si>
  <si>
    <t xml:space="preserve">  Oliva </t>
  </si>
  <si>
    <t xml:space="preserve">  Río Tercero </t>
  </si>
  <si>
    <t xml:space="preserve">  Tancacha </t>
  </si>
  <si>
    <t xml:space="preserve">  Cañada de Luque </t>
  </si>
  <si>
    <t xml:space="preserve">  Villa del Totoral </t>
  </si>
  <si>
    <t xml:space="preserve">  Arias </t>
  </si>
  <si>
    <t xml:space="preserve">  San José de Las Salinas </t>
  </si>
  <si>
    <t xml:space="preserve">  Villa Tulumba </t>
  </si>
  <si>
    <t xml:space="preserve">  Ballesteros </t>
  </si>
  <si>
    <t xml:space="preserve">  Bell Ville </t>
  </si>
  <si>
    <t xml:space="preserve">  Canals </t>
  </si>
  <si>
    <t xml:space="preserve">  Chilibroste </t>
  </si>
  <si>
    <t xml:space="preserve">  Cintra </t>
  </si>
  <si>
    <t xml:space="preserve">  Colonia Bismarck </t>
  </si>
  <si>
    <t xml:space="preserve">  Justiniano Posse </t>
  </si>
  <si>
    <t xml:space="preserve">  Laborde </t>
  </si>
  <si>
    <t xml:space="preserve">  Monte Maíz </t>
  </si>
  <si>
    <t xml:space="preserve">  Morrison </t>
  </si>
  <si>
    <t xml:space="preserve">  Noetinger </t>
  </si>
  <si>
    <t xml:space="preserve">  Ordoñez </t>
  </si>
  <si>
    <t xml:space="preserve">  Pascanas </t>
  </si>
  <si>
    <t xml:space="preserve">  San Antonio de Litín </t>
  </si>
  <si>
    <t xml:space="preserve">  San Marcos Sud </t>
  </si>
  <si>
    <t xml:space="preserve">  Ciudad de Córdoba - Aut. y Funcionarios</t>
  </si>
  <si>
    <t xml:space="preserve">  Ciudad de Córdoba - Planta Permanente</t>
  </si>
  <si>
    <t>II. Salarios</t>
  </si>
  <si>
    <t>III. Empleo</t>
  </si>
  <si>
    <t>TOTAL COMUNAS</t>
  </si>
  <si>
    <t xml:space="preserve">  Amboy </t>
  </si>
  <si>
    <t xml:space="preserve">  Calmayo</t>
  </si>
  <si>
    <t xml:space="preserve">  Cañada del Sauce</t>
  </si>
  <si>
    <t xml:space="preserve">  La Cumbrecita </t>
  </si>
  <si>
    <t xml:space="preserve">  Las Bajadas</t>
  </si>
  <si>
    <t xml:space="preserve">  Las Caleras</t>
  </si>
  <si>
    <t xml:space="preserve">  Los Molinos </t>
  </si>
  <si>
    <t xml:space="preserve">  Los Reartes </t>
  </si>
  <si>
    <t xml:space="preserve">  Lutti </t>
  </si>
  <si>
    <t xml:space="preserve">  Potrero de Garay </t>
  </si>
  <si>
    <t xml:space="preserve">  San Ignacio</t>
  </si>
  <si>
    <t xml:space="preserve">  Segunda Usina </t>
  </si>
  <si>
    <t xml:space="preserve">  Villa Amancay </t>
  </si>
  <si>
    <t xml:space="preserve">  Villa Ciudad de Parque Los Reartes</t>
  </si>
  <si>
    <t xml:space="preserve">  Villa Quillinzo </t>
  </si>
  <si>
    <t xml:space="preserve">  Colonia Vicente Agüero</t>
  </si>
  <si>
    <t xml:space="preserve">  El Manzano </t>
  </si>
  <si>
    <t xml:space="preserve">  Estación General Paz </t>
  </si>
  <si>
    <t xml:space="preserve">  Mi Granja </t>
  </si>
  <si>
    <t xml:space="preserve">  Tinoco</t>
  </si>
  <si>
    <t xml:space="preserve">  Villa Cerro Azul </t>
  </si>
  <si>
    <t xml:space="preserve">  Alto de Los Quebrachos</t>
  </si>
  <si>
    <t xml:space="preserve">  Bañado de Soto </t>
  </si>
  <si>
    <t xml:space="preserve">  Cruz de Caña</t>
  </si>
  <si>
    <t xml:space="preserve">  Guanaco Muerto </t>
  </si>
  <si>
    <t xml:space="preserve">  La Batea</t>
  </si>
  <si>
    <t xml:space="preserve">  La Higuera </t>
  </si>
  <si>
    <t xml:space="preserve">  Las Cañadas</t>
  </si>
  <si>
    <t xml:space="preserve">  Las Playas </t>
  </si>
  <si>
    <t xml:space="preserve">  Los Chañaritos (Cruz del Eje)</t>
  </si>
  <si>
    <t xml:space="preserve">  Media Naranja </t>
  </si>
  <si>
    <t xml:space="preserve">  Paso Viejo</t>
  </si>
  <si>
    <t xml:space="preserve">  Tuclame</t>
  </si>
  <si>
    <t xml:space="preserve">  Nicolás Bruzzone </t>
  </si>
  <si>
    <t xml:space="preserve">  Onagoyti </t>
  </si>
  <si>
    <t xml:space="preserve">  Pincen </t>
  </si>
  <si>
    <t xml:space="preserve">  Ranqueles </t>
  </si>
  <si>
    <t xml:space="preserve">  Avellaneda </t>
  </si>
  <si>
    <t xml:space="preserve">  Chuña </t>
  </si>
  <si>
    <t xml:space="preserve">  Copacabana </t>
  </si>
  <si>
    <t xml:space="preserve">  Olivares de San Nicolás</t>
  </si>
  <si>
    <t xml:space="preserve">  Villa Gutiérrez</t>
  </si>
  <si>
    <t xml:space="preserve">  Assunta </t>
  </si>
  <si>
    <t xml:space="preserve">  El Rastreador</t>
  </si>
  <si>
    <t xml:space="preserve">  Pacheco de Melo</t>
  </si>
  <si>
    <t xml:space="preserve">  Colonia Barge </t>
  </si>
  <si>
    <t xml:space="preserve">  Saladillo </t>
  </si>
  <si>
    <t xml:space="preserve">  Villa Elisa</t>
  </si>
  <si>
    <t xml:space="preserve">  Ciénaga del Coro </t>
  </si>
  <si>
    <t xml:space="preserve">  El Chacho</t>
  </si>
  <si>
    <t xml:space="preserve">  Estancia de Guadalupe</t>
  </si>
  <si>
    <t xml:space="preserve">  Guasapampa</t>
  </si>
  <si>
    <t xml:space="preserve">  La Playa </t>
  </si>
  <si>
    <t xml:space="preserve">  Talaini</t>
  </si>
  <si>
    <t xml:space="preserve">  Tosno</t>
  </si>
  <si>
    <t xml:space="preserve">  Chancaní </t>
  </si>
  <si>
    <t xml:space="preserve">  Las Palmas </t>
  </si>
  <si>
    <t xml:space="preserve">  Los Talares </t>
  </si>
  <si>
    <t xml:space="preserve">  San Jerónimo</t>
  </si>
  <si>
    <t xml:space="preserve">  Tala Cañada</t>
  </si>
  <si>
    <t xml:space="preserve">  Villa de Pocho </t>
  </si>
  <si>
    <t xml:space="preserve">  Leguizamón</t>
  </si>
  <si>
    <t xml:space="preserve">  Río Bamba</t>
  </si>
  <si>
    <t xml:space="preserve">  San Joaquín </t>
  </si>
  <si>
    <t xml:space="preserve">  Cabalango</t>
  </si>
  <si>
    <t xml:space="preserve">  Casa Grande </t>
  </si>
  <si>
    <t xml:space="preserve">  Charbonier </t>
  </si>
  <si>
    <t xml:space="preserve">  Cuesta Blanca </t>
  </si>
  <si>
    <t xml:space="preserve">  Estancia Vieja </t>
  </si>
  <si>
    <t xml:space="preserve">  Mayu Sumaj </t>
  </si>
  <si>
    <t xml:space="preserve">  Río Pinto</t>
  </si>
  <si>
    <t xml:space="preserve">  San Antonio de Arredondo </t>
  </si>
  <si>
    <t xml:space="preserve">  San Roque </t>
  </si>
  <si>
    <t xml:space="preserve">  Tala Huasi </t>
  </si>
  <si>
    <t xml:space="preserve">  Villa Parue Siquiman</t>
  </si>
  <si>
    <t xml:space="preserve">  Villa Santa Cruz del Lago </t>
  </si>
  <si>
    <t xml:space="preserve">  Ycho Cruz </t>
  </si>
  <si>
    <t xml:space="preserve">  Chucul </t>
  </si>
  <si>
    <t xml:space="preserve">  La Carolina "El Potosí" </t>
  </si>
  <si>
    <t xml:space="preserve">  Las Albahacas </t>
  </si>
  <si>
    <t xml:space="preserve">  Las Peñas Sud</t>
  </si>
  <si>
    <t xml:space="preserve">  Malena</t>
  </si>
  <si>
    <t xml:space="preserve">  Paso del Durazno</t>
  </si>
  <si>
    <t xml:space="preserve">  Suco </t>
  </si>
  <si>
    <t xml:space="preserve">  Villa El Chacay</t>
  </si>
  <si>
    <t xml:space="preserve">  Washington </t>
  </si>
  <si>
    <t xml:space="preserve">  Atahona</t>
  </si>
  <si>
    <t xml:space="preserve">  Cañada de Machado</t>
  </si>
  <si>
    <t xml:space="preserve">  Capilla de Los Remedios </t>
  </si>
  <si>
    <t xml:space="preserve">  Chalacea </t>
  </si>
  <si>
    <t xml:space="preserve">  Comechingones</t>
  </si>
  <si>
    <t xml:space="preserve">  Diego de Rojas</t>
  </si>
  <si>
    <t xml:space="preserve">  El Crespín</t>
  </si>
  <si>
    <t xml:space="preserve">  Esquina </t>
  </si>
  <si>
    <t xml:space="preserve">  Km. 658 PE Vivas</t>
  </si>
  <si>
    <t xml:space="preserve">  La Posta</t>
  </si>
  <si>
    <t xml:space="preserve">  La Quinta </t>
  </si>
  <si>
    <t xml:space="preserve">  Las Cuatro Esquinas</t>
  </si>
  <si>
    <t xml:space="preserve">  Las Gramillas </t>
  </si>
  <si>
    <t xml:space="preserve">  Las Saladas </t>
  </si>
  <si>
    <t xml:space="preserve">  Maquinista Gallini</t>
  </si>
  <si>
    <t xml:space="preserve">  Plaza de Las Mercedes</t>
  </si>
  <si>
    <t xml:space="preserve">  Sagrada Familia </t>
  </si>
  <si>
    <t xml:space="preserve">  Cerro Colorado</t>
  </si>
  <si>
    <t xml:space="preserve">  Chañar Viejo </t>
  </si>
  <si>
    <t xml:space="preserve">  Eufrasio Loza</t>
  </si>
  <si>
    <t xml:space="preserve">  Gutemberg</t>
  </si>
  <si>
    <t xml:space="preserve">  La Rinconada </t>
  </si>
  <si>
    <t xml:space="preserve">  Los Hoyos </t>
  </si>
  <si>
    <t xml:space="preserve">  Puesto de Castro </t>
  </si>
  <si>
    <t xml:space="preserve">  Rayo Cortado </t>
  </si>
  <si>
    <t xml:space="preserve">  Santa Elena </t>
  </si>
  <si>
    <t xml:space="preserve">  Villa Candelaria Norte </t>
  </si>
  <si>
    <t xml:space="preserve">  Colonia Videla</t>
  </si>
  <si>
    <t xml:space="preserve">  Impira </t>
  </si>
  <si>
    <t xml:space="preserve">  Los Chañaritos - Río Segundo </t>
  </si>
  <si>
    <t xml:space="preserve">  Rincón </t>
  </si>
  <si>
    <t xml:space="preserve">  Ambul </t>
  </si>
  <si>
    <t xml:space="preserve">  Arroyo de Los Patos </t>
  </si>
  <si>
    <t xml:space="preserve">  Las Calles</t>
  </si>
  <si>
    <t xml:space="preserve">  Las Rabonas</t>
  </si>
  <si>
    <t xml:space="preserve">  Los Pozos</t>
  </si>
  <si>
    <t xml:space="preserve">  Panaholma</t>
  </si>
  <si>
    <t xml:space="preserve">  San Lorenzo</t>
  </si>
  <si>
    <t xml:space="preserve">  San Vicente </t>
  </si>
  <si>
    <t xml:space="preserve">  Sauce Arriba </t>
  </si>
  <si>
    <t xml:space="preserve">  Villa Sarmiento</t>
  </si>
  <si>
    <t xml:space="preserve">  Conlara</t>
  </si>
  <si>
    <t xml:space="preserve">  La Población</t>
  </si>
  <si>
    <t xml:space="preserve">  Las Tapias </t>
  </si>
  <si>
    <t xml:space="preserve">  Los Cerrillos </t>
  </si>
  <si>
    <t xml:space="preserve">  Los Hornillos </t>
  </si>
  <si>
    <t xml:space="preserve">  Luyaba</t>
  </si>
  <si>
    <t xml:space="preserve">  Colonia Anita</t>
  </si>
  <si>
    <t xml:space="preserve">  Colonia de Las Pichanas</t>
  </si>
  <si>
    <t xml:space="preserve">  Colonia de San Pedro</t>
  </si>
  <si>
    <t xml:space="preserve">  Colonia Iturraspe</t>
  </si>
  <si>
    <t xml:space="preserve">  Colonia Valtelina </t>
  </si>
  <si>
    <t xml:space="preserve">  Plaza Luxardo</t>
  </si>
  <si>
    <t xml:space="preserve">  Toro Pujio </t>
  </si>
  <si>
    <t xml:space="preserve">  Villa San Esteban</t>
  </si>
  <si>
    <t xml:space="preserve">  Bouwer </t>
  </si>
  <si>
    <t xml:space="preserve">  Dique Chico</t>
  </si>
  <si>
    <t xml:space="preserve">  Falda del Carmen </t>
  </si>
  <si>
    <t xml:space="preserve">  La Paisanita</t>
  </si>
  <si>
    <t xml:space="preserve">  La Serranita </t>
  </si>
  <si>
    <t xml:space="preserve">  Los Cedros</t>
  </si>
  <si>
    <t xml:space="preserve">  Rafael García </t>
  </si>
  <si>
    <t xml:space="preserve">  San Clemente</t>
  </si>
  <si>
    <t xml:space="preserve">  Valle de Anisacate </t>
  </si>
  <si>
    <t xml:space="preserve">  Villa Ciudad de América </t>
  </si>
  <si>
    <t xml:space="preserve">  Villa de la Bolsa </t>
  </si>
  <si>
    <t xml:space="preserve">  Villa del Prado </t>
  </si>
  <si>
    <t xml:space="preserve">  Villa Los Aromos </t>
  </si>
  <si>
    <t xml:space="preserve">  Villa Parque Santa Ana </t>
  </si>
  <si>
    <t xml:space="preserve">  Villa San Isidro </t>
  </si>
  <si>
    <t xml:space="preserve">  Caminiaga </t>
  </si>
  <si>
    <t xml:space="preserve">  Chuña Huasi </t>
  </si>
  <si>
    <t xml:space="preserve">  Pozo Nuevo</t>
  </si>
  <si>
    <t xml:space="preserve">  General Fotheringham</t>
  </si>
  <si>
    <t xml:space="preserve">  Las Isletillas </t>
  </si>
  <si>
    <t xml:space="preserve">  Pampayasta Norte </t>
  </si>
  <si>
    <t xml:space="preserve">  Punta del Agua</t>
  </si>
  <si>
    <t xml:space="preserve">  Candelaria Sud </t>
  </si>
  <si>
    <t xml:space="preserve">  Capilla de Sitón</t>
  </si>
  <si>
    <t xml:space="preserve">  La Pampa</t>
  </si>
  <si>
    <t xml:space="preserve">  Los Mistoles </t>
  </si>
  <si>
    <t xml:space="preserve">  Simbolar</t>
  </si>
  <si>
    <t xml:space="preserve">  Churqui Cañada </t>
  </si>
  <si>
    <t xml:space="preserve">  El Rodeo</t>
  </si>
  <si>
    <t xml:space="preserve">  Rosario del Saladillo </t>
  </si>
  <si>
    <t xml:space="preserve">  Aldea Santa María</t>
  </si>
  <si>
    <t xml:space="preserve">  Ana Zumarán</t>
  </si>
  <si>
    <t xml:space="preserve">  Colonia Bremen</t>
  </si>
  <si>
    <t xml:space="preserve">  Villa Los Patos</t>
  </si>
  <si>
    <t xml:space="preserve">  La Rancherita</t>
  </si>
  <si>
    <t>DEPARTAMENTO / COMUNA</t>
  </si>
  <si>
    <t>TOTAL MUNICIPIOS</t>
  </si>
  <si>
    <t xml:space="preserve">TOTAL MUNICIPIOS </t>
  </si>
  <si>
    <t xml:space="preserve">  Villa Yacanto </t>
  </si>
  <si>
    <t xml:space="preserve">  Agua de Oro </t>
  </si>
  <si>
    <t xml:space="preserve">  El Brete</t>
  </si>
  <si>
    <t xml:space="preserve">  Arroyo Algodón </t>
  </si>
  <si>
    <t xml:space="preserve">  Ausonia </t>
  </si>
  <si>
    <t xml:space="preserve">  Chazón </t>
  </si>
  <si>
    <t xml:space="preserve">  La Laguna </t>
  </si>
  <si>
    <t xml:space="preserve">  La Palestina </t>
  </si>
  <si>
    <t xml:space="preserve">  Luca </t>
  </si>
  <si>
    <t xml:space="preserve">  Pasco </t>
  </si>
  <si>
    <t xml:space="preserve">  Ticino </t>
  </si>
  <si>
    <t xml:space="preserve">  Bengolea </t>
  </si>
  <si>
    <t xml:space="preserve">  Los Cisnes </t>
  </si>
  <si>
    <t xml:space="preserve">  Olaeta </t>
  </si>
  <si>
    <t xml:space="preserve">  Reducción </t>
  </si>
  <si>
    <t xml:space="preserve">  Alejo Ledesma </t>
  </si>
  <si>
    <t xml:space="preserve">  Cap.Gral. Bernardo O Higgins </t>
  </si>
  <si>
    <t xml:space="preserve">  Cavanagh </t>
  </si>
  <si>
    <t xml:space="preserve">  Gral. Baldisera </t>
  </si>
  <si>
    <t xml:space="preserve">  Guatimozín </t>
  </si>
  <si>
    <t xml:space="preserve">  San Carlos Minas </t>
  </si>
  <si>
    <t xml:space="preserve">  La Cesira </t>
  </si>
  <si>
    <t xml:space="preserve">  Rosales </t>
  </si>
  <si>
    <t xml:space="preserve">  Villa Rossi </t>
  </si>
  <si>
    <t xml:space="preserve">  Capilla del Monte - Epos Transf. </t>
  </si>
  <si>
    <t xml:space="preserve">  San Esteban </t>
  </si>
  <si>
    <t xml:space="preserve">  Bulnes </t>
  </si>
  <si>
    <t xml:space="preserve">  Charras </t>
  </si>
  <si>
    <t xml:space="preserve">  Las Higueras </t>
  </si>
  <si>
    <t xml:space="preserve">  Las Vertientes </t>
  </si>
  <si>
    <t xml:space="preserve">  Monte de los Gauchos </t>
  </si>
  <si>
    <t xml:space="preserve">  Tosquita </t>
  </si>
  <si>
    <t xml:space="preserve">  Villa Ascasubi </t>
  </si>
  <si>
    <t xml:space="preserve">  La Puerta </t>
  </si>
  <si>
    <t xml:space="preserve">  Obispo Trejo </t>
  </si>
  <si>
    <t xml:space="preserve">  Piquillín </t>
  </si>
  <si>
    <t xml:space="preserve">  Calchín Oeste </t>
  </si>
  <si>
    <t xml:space="preserve">  Capilla del Carmen </t>
  </si>
  <si>
    <t xml:space="preserve">  Carrilobo </t>
  </si>
  <si>
    <t xml:space="preserve">  Costasacate </t>
  </si>
  <si>
    <t xml:space="preserve">  Manfredi </t>
  </si>
  <si>
    <t xml:space="preserve">  Matorrales </t>
  </si>
  <si>
    <t xml:space="preserve">  Santiago Temple </t>
  </si>
  <si>
    <t xml:space="preserve">  Nono </t>
  </si>
  <si>
    <t xml:space="preserve">  La Paz </t>
  </si>
  <si>
    <t xml:space="preserve">  San Javier Y Yacanto </t>
  </si>
  <si>
    <t xml:space="preserve">  San José </t>
  </si>
  <si>
    <t xml:space="preserve">  Villa de Las Rosas </t>
  </si>
  <si>
    <t xml:space="preserve">  Alicia </t>
  </si>
  <si>
    <t xml:space="preserve">  Colonia San Bartolomé </t>
  </si>
  <si>
    <t xml:space="preserve">  La Paquita </t>
  </si>
  <si>
    <t xml:space="preserve">  La Tordilla </t>
  </si>
  <si>
    <t xml:space="preserve">  Las Varas </t>
  </si>
  <si>
    <t xml:space="preserve">  Seeber </t>
  </si>
  <si>
    <t xml:space="preserve">  Villa Concepción del Tío </t>
  </si>
  <si>
    <t xml:space="preserve">  Anisacate</t>
  </si>
  <si>
    <t xml:space="preserve">  Lozada </t>
  </si>
  <si>
    <t xml:space="preserve">  Monte Ralo </t>
  </si>
  <si>
    <t xml:space="preserve">  Colonia Almada </t>
  </si>
  <si>
    <t xml:space="preserve">  Dalmacio Vélez </t>
  </si>
  <si>
    <t xml:space="preserve">  Los Zorros </t>
  </si>
  <si>
    <t xml:space="preserve">  Pampayasta Sud </t>
  </si>
  <si>
    <t xml:space="preserve">  Las Peñas </t>
  </si>
  <si>
    <t xml:space="preserve">  Sarmiento </t>
  </si>
  <si>
    <t xml:space="preserve">  Sinsacate </t>
  </si>
  <si>
    <t xml:space="preserve">  Las Arrias </t>
  </si>
  <si>
    <t xml:space="preserve">  Lucio V. Mansilla </t>
  </si>
  <si>
    <t xml:space="preserve">  San José de La Dormida </t>
  </si>
  <si>
    <t xml:space="preserve">  San Pedro Norte</t>
  </si>
  <si>
    <t xml:space="preserve">  Alto Alegre </t>
  </si>
  <si>
    <t xml:space="preserve">  Ballesteros Sud </t>
  </si>
  <si>
    <t xml:space="preserve">  Benjamin Gould </t>
  </si>
  <si>
    <t xml:space="preserve">  Idiazábal </t>
  </si>
  <si>
    <t xml:space="preserve">  Monte Leña </t>
  </si>
  <si>
    <t xml:space="preserve">  Pueblo Italiano </t>
  </si>
  <si>
    <t xml:space="preserve">  Viamonte </t>
  </si>
  <si>
    <t xml:space="preserve">  Wenceslao Escalante </t>
  </si>
  <si>
    <r>
      <t xml:space="preserve">Empleo: </t>
    </r>
    <r>
      <rPr>
        <sz val="9"/>
        <color theme="1" tint="0.249977111117893"/>
        <rFont val="Arial"/>
        <family val="2"/>
      </rPr>
      <t xml:space="preserve">Hace referencia a personas </t>
    </r>
    <r>
      <rPr>
        <sz val="9"/>
        <color indexed="63"/>
        <rFont val="Arial"/>
        <family val="2"/>
      </rPr>
      <t>que trabajan en municipios y comunas de la Provincia y aportan al Sistema Previsional de Córdoba. La información de aportantes se compone de los datos que envían las entidades empleadoras a la Caja de Jubilaciones de Córdoba. Excluye empleo no remunerado.</t>
    </r>
  </si>
  <si>
    <t>TOTAL MUNICIPIOS ISS</t>
  </si>
  <si>
    <t>PROMEDIO GENERAL MUNICIPIOS</t>
  </si>
  <si>
    <r>
      <t xml:space="preserve">n/d: </t>
    </r>
    <r>
      <rPr>
        <sz val="9"/>
        <color theme="1" tint="0.249977111117893"/>
        <rFont val="Arial"/>
        <family val="2"/>
      </rPr>
      <t>Significa información no disponible, en base al no envío de información de las entidades empleadoras a la Caja de Jubilaciones de Córdoba.</t>
    </r>
  </si>
  <si>
    <r>
      <t>Incrementos salarios:</t>
    </r>
    <r>
      <rPr>
        <sz val="9"/>
        <color theme="1" tint="0.249977111117893"/>
        <rFont val="Arial"/>
        <family val="2"/>
      </rPr>
      <t xml:space="preserve"> Coeficiente de variación salarial promedio por municipio. Dicho coeficiente surge de un índice construido en base a cargos testigos del municipio, con base agosto 2008, reflejando la evolución promedio de las remuneraciones del municipio. El coeficiente de variación salarial que se presenta para cada año refleja la variación acumulada de salarios a lo largo del año (interanual a diciembre de cada año).</t>
    </r>
  </si>
  <si>
    <t>2021</t>
  </si>
  <si>
    <t xml:space="preserve">  Río Cuarto - Autoridades y Funcionarios</t>
  </si>
  <si>
    <t xml:space="preserve">  Alicia</t>
  </si>
  <si>
    <t xml:space="preserve"> Municipalidad de Alicia</t>
  </si>
  <si>
    <t xml:space="preserve"> Municipalidad de Las Varas</t>
  </si>
  <si>
    <t xml:space="preserve">  Las Varas</t>
  </si>
  <si>
    <r>
      <t xml:space="preserve">- : </t>
    </r>
    <r>
      <rPr>
        <sz val="9"/>
        <color theme="1" tint="0.249977111117893"/>
        <rFont val="Arial"/>
        <family val="2"/>
      </rPr>
      <t>Significa sin empleo remunerado o sin índice propio en el período.</t>
    </r>
  </si>
  <si>
    <r>
      <t xml:space="preserve">  Ciudad de Córdoba - Aut. y Funcionarios</t>
    </r>
    <r>
      <rPr>
        <vertAlign val="superscript"/>
        <sz val="10"/>
        <color rgb="FF000000"/>
        <rFont val="Franklin Gothic Book"/>
        <family val="2"/>
      </rPr>
      <t>/1</t>
    </r>
  </si>
  <si>
    <r>
      <t xml:space="preserve">  Ciudad de Córdoba - Planta Permanente</t>
    </r>
    <r>
      <rPr>
        <vertAlign val="superscript"/>
        <sz val="10"/>
        <color rgb="FF000000"/>
        <rFont val="Franklin Gothic Book"/>
        <family val="2"/>
      </rPr>
      <t>/1</t>
    </r>
  </si>
  <si>
    <r>
      <t xml:space="preserve">  Huerta Grande</t>
    </r>
    <r>
      <rPr>
        <vertAlign val="superscript"/>
        <sz val="10"/>
        <color rgb="FF000000"/>
        <rFont val="Franklin Gothic Book"/>
        <family val="2"/>
      </rPr>
      <t>/2</t>
    </r>
  </si>
  <si>
    <t>/3 Datos provisorios, sujetos a revisión, en base a información remitida por municipios.</t>
  </si>
  <si>
    <t xml:space="preserve">Notas: /1 El incremento acumulado para el año 2021 tiene como componentes, además de la pauta salarial 2021, el blanqueo de conceptos abonados a los activos como no remunerativos durante el año 2020 y parte del año 2021. </t>
  </si>
  <si>
    <r>
      <t>Salario:</t>
    </r>
    <r>
      <rPr>
        <sz val="9"/>
        <color theme="1" tint="0.249977111117893"/>
        <rFont val="Arial"/>
        <family val="2"/>
      </rPr>
      <t xml:space="preserve"> Refiere a la remuneración habitual imponible, esto es, la </t>
    </r>
    <r>
      <rPr>
        <sz val="9"/>
        <color indexed="63"/>
        <rFont val="Arial"/>
        <family val="2"/>
      </rPr>
      <t>remuneración bruta sujeta a deducciones fijadas por ley (aportes jubilatorios, obra social, entre otros), sin incluir SAC ni conceptos extraordinarios (retroactivos, horas extras, plus vacacional). De esta forma, se excluyen los conceptos no remunerativos abonados a activos, ya que se informa lo declarado por los entes empleadores a la Caja de Jubilaciones de la Provincia referente a las remuneraciones sujetas a aportes y contribuciones.                                                                                                                                                                                                                                                       El promedio está afectado no sólo por las variaciones nominales originadas en incrementos salariales, sino que también inciden otros factores tales como el envejecimiento de la planta, la incorporación de nuevos agentes, los ascensos, entre otros.</t>
    </r>
  </si>
  <si>
    <t>Informe sobre Activos de Municipios y Comunas</t>
  </si>
  <si>
    <t xml:space="preserve"> Municipalidad de Santiago Temple</t>
  </si>
  <si>
    <t xml:space="preserve">  Santiago Temple</t>
  </si>
  <si>
    <t>I. Incrementos de salarios en municipios de la Provincia de Córdoba - Años 2015-2022</t>
  </si>
  <si>
    <t>II.a. Salario promedio en municipios de la Provincia de Córdoba - Años 2015-2022</t>
  </si>
  <si>
    <t>II.b. Salario promedio en comunas de la Provincia de Córdoba - Años 2015-2022</t>
  </si>
  <si>
    <t>III.a. Empleo en municipios de la Provincia de Córdoba - Años 2015-2022</t>
  </si>
  <si>
    <t>III.b. Empleo en comunas de la Provincia de Córdoba - Años 2015-2022</t>
  </si>
  <si>
    <t>2022</t>
  </si>
  <si>
    <t>III. Empleo en municipios y comunas de la Provincia de Córdoba - Años 2015-2022</t>
  </si>
  <si>
    <t>/2 A partir del mes de febrero de 2021, deja de tener vigencia la Ordenanza Nº 1393/2020, donde se suspendían todos los adicionales Generales y Particulares que se abonan al personal del municipio desde el 01/06/2020 hasta el 31/01/2021</t>
  </si>
  <si>
    <t>por motivo de la grave crisis producida por la pandemia. Dicho acontecimiento sumado a los incrementos salariales acordados en el año acumulan un índice del 139,6% para el año 2021.</t>
  </si>
  <si>
    <t>n/d</t>
  </si>
  <si>
    <t>Período: 2015 - Julio 2022</t>
  </si>
  <si>
    <r>
      <t xml:space="preserve">jul-22 </t>
    </r>
    <r>
      <rPr>
        <b/>
        <vertAlign val="superscript"/>
        <sz val="10"/>
        <color theme="0"/>
        <rFont val="Franklin Gothic Book"/>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</si>
</sst>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43" formatCode="_-* #,##0.00_-;\-* #,##0.00_-;_-* &quot;-&quot;??_-;_-@_-"/>
    <numFmt numFmtId="164" formatCode="_-* #,##0_-;\-* #,##0_-;_-* &quot;-&quot;??_-;_-@_-"/>
    <numFmt numFmtId="165" formatCode="_-&quot;$&quot;\ * #,##0_-;\-&quot;$&quot;\ * #,##0_-;_-&quot;$&quot;\ * &quot;-&quot;??_-;_-@_-"/>
  </numFmts>
  <fonts count="24" x14ac:knownFonts="1">
    <font>
      <sz val="11"/>
      <color theme="1"/>
      <name val="Calibri"/>
      <family val="2"/>
      <scheme val="minor"/>
    </font>
    <font>
      <sz val="11"/>
      <color theme="1"/>
      <name val="Calibri"/>
      <family val="2"/>
      <scheme val="minor"/>
    </font>
    <font>
      <sz val="10"/>
      <name val="Arial"/>
      <family val="2"/>
    </font>
    <font>
      <sz val="10"/>
      <color indexed="8"/>
      <name val="Franklin Gothic Book"/>
      <family val="2"/>
    </font>
    <font>
      <sz val="9"/>
      <color indexed="8"/>
      <name val="Franklin Gothic Book"/>
      <family val="2"/>
    </font>
    <font>
      <b/>
      <sz val="10"/>
      <color theme="0"/>
      <name val="Franklin Gothic Book"/>
      <family val="2"/>
    </font>
    <font>
      <b/>
      <sz val="10"/>
      <color theme="0"/>
      <name val="Arial"/>
      <family val="2"/>
    </font>
    <font>
      <b/>
      <sz val="14"/>
      <color theme="1"/>
      <name val="Calibri"/>
      <family val="2"/>
      <scheme val="minor"/>
    </font>
    <font>
      <i/>
      <sz val="11"/>
      <color theme="1"/>
      <name val="Calibri"/>
      <family val="2"/>
      <scheme val="minor"/>
    </font>
    <font>
      <sz val="8"/>
      <color theme="1"/>
      <name val="Arial"/>
      <family val="2"/>
    </font>
    <font>
      <u/>
      <sz val="11"/>
      <color theme="10"/>
      <name val="Calibri"/>
      <family val="2"/>
      <scheme val="minor"/>
    </font>
    <font>
      <u/>
      <sz val="8"/>
      <color theme="10"/>
      <name val="Arial"/>
      <family val="2"/>
    </font>
    <font>
      <u/>
      <sz val="9"/>
      <color theme="10"/>
      <name val="Calibri"/>
      <family val="2"/>
      <scheme val="minor"/>
    </font>
    <font>
      <b/>
      <sz val="9"/>
      <color theme="1" tint="0.249977111117893"/>
      <name val="Arial"/>
      <family val="2"/>
    </font>
    <font>
      <sz val="9"/>
      <color theme="1" tint="0.249977111117893"/>
      <name val="Arial"/>
      <family val="2"/>
    </font>
    <font>
      <b/>
      <sz val="9"/>
      <color theme="0"/>
      <name val="Arial"/>
      <family val="2"/>
    </font>
    <font>
      <sz val="9"/>
      <color indexed="63"/>
      <name val="Arial"/>
      <family val="2"/>
    </font>
    <font>
      <b/>
      <sz val="9"/>
      <color indexed="63"/>
      <name val="Arial"/>
      <family val="2"/>
    </font>
    <font>
      <i/>
      <sz val="9"/>
      <color theme="1" tint="0.14999847407452621"/>
      <name val="Calibri"/>
      <family val="2"/>
      <scheme val="minor"/>
    </font>
    <font>
      <vertAlign val="superscript"/>
      <sz val="10"/>
      <color rgb="FF000000"/>
      <name val="Franklin Gothic Book"/>
      <family val="2"/>
    </font>
    <font>
      <i/>
      <sz val="9"/>
      <color theme="1"/>
      <name val="Calibri"/>
      <family val="2"/>
      <scheme val="minor"/>
    </font>
    <font>
      <sz val="8"/>
      <name val="Calibri"/>
      <family val="2"/>
      <scheme val="minor"/>
    </font>
    <font>
      <sz val="9"/>
      <color theme="1"/>
      <name val="Calibri"/>
      <family val="2"/>
      <scheme val="minor"/>
    </font>
    <font>
      <b/>
      <vertAlign val="superscript"/>
      <sz val="10"/>
      <color theme="0"/>
      <name val="Franklin Gothic Book"/>
      <family val="2"/>
    </font>
  </fonts>
  <fills count="9">
    <fill>
      <patternFill patternType="none"/>
    </fill>
    <fill>
      <patternFill patternType="gray125"/>
    </fill>
    <fill>
      <patternFill patternType="solid">
        <fgColor theme="8"/>
        <bgColor indexed="64"/>
      </patternFill>
    </fill>
    <fill>
      <patternFill patternType="solid">
        <fgColor theme="0"/>
        <bgColor indexed="64"/>
      </patternFill>
    </fill>
    <fill>
      <patternFill patternType="solid">
        <fgColor rgb="FF00B0F0"/>
        <bgColor indexed="64"/>
      </patternFill>
    </fill>
    <fill>
      <patternFill patternType="solid">
        <fgColor theme="8" tint="-0.249977111117893"/>
        <bgColor indexed="64"/>
      </patternFill>
    </fill>
    <fill>
      <patternFill patternType="solid">
        <fgColor theme="4"/>
        <bgColor indexed="64"/>
      </patternFill>
    </fill>
    <fill>
      <patternFill patternType="solid">
        <fgColor theme="4" tint="-0.499984740745262"/>
        <bgColor indexed="64"/>
      </patternFill>
    </fill>
    <fill>
      <patternFill patternType="solid">
        <fgColor theme="4" tint="0.59999389629810485"/>
        <bgColor indexed="64"/>
      </patternFill>
    </fill>
  </fills>
  <borders count="23">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style="thin">
        <color theme="1" tint="0.499984740745262"/>
      </top>
      <bottom/>
      <diagonal/>
    </border>
    <border>
      <left/>
      <right style="thin">
        <color theme="1" tint="0.499984740745262"/>
      </right>
      <top/>
      <bottom/>
      <diagonal/>
    </border>
    <border>
      <left style="thin">
        <color theme="1" tint="0.499984740745262"/>
      </left>
      <right style="double">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double">
        <color theme="1" tint="0.499984740745262"/>
      </right>
      <top/>
      <bottom/>
      <diagonal/>
    </border>
    <border>
      <left style="thin">
        <color theme="1" tint="0.499984740745262"/>
      </left>
      <right style="double">
        <color theme="1" tint="0.499984740745262"/>
      </right>
      <top/>
      <bottom style="thin">
        <color theme="1" tint="0.499984740745262"/>
      </bottom>
      <diagonal/>
    </border>
    <border>
      <left style="thin">
        <color theme="1" tint="0.499984740745262"/>
      </left>
      <right style="double">
        <color theme="1" tint="0.499984740745262"/>
      </right>
      <top style="thin">
        <color theme="1" tint="0.499984740745262"/>
      </top>
      <bottom/>
      <diagonal/>
    </border>
    <border>
      <left style="thin">
        <color theme="1" tint="0.499984740745262"/>
      </left>
      <right/>
      <top/>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bottom style="thin">
        <color theme="1" tint="0.499984740745262"/>
      </bottom>
      <diagonal/>
    </border>
    <border>
      <left style="thin">
        <color theme="1" tint="0.499984740745262"/>
      </left>
      <right/>
      <top style="thin">
        <color theme="1" tint="0.499984740745262"/>
      </top>
      <bottom/>
      <diagonal/>
    </border>
    <border>
      <left style="double">
        <color theme="1" tint="0.499984740745262"/>
      </left>
      <right/>
      <top style="thin">
        <color theme="1" tint="0.499984740745262"/>
      </top>
      <bottom style="thin">
        <color theme="1" tint="0.499984740745262"/>
      </bottom>
      <diagonal/>
    </border>
    <border>
      <left style="double">
        <color theme="1" tint="0.499984740745262"/>
      </left>
      <right/>
      <top/>
      <bottom/>
      <diagonal/>
    </border>
    <border>
      <left style="double">
        <color theme="1" tint="0.499984740745262"/>
      </left>
      <right/>
      <top style="thin">
        <color theme="2" tint="-0.24994659260841701"/>
      </top>
      <bottom/>
      <diagonal/>
    </border>
    <border>
      <left style="double">
        <color theme="1" tint="0.499984740745262"/>
      </left>
      <right/>
      <top/>
      <bottom style="thin">
        <color theme="1" tint="0.499984740745262"/>
      </bottom>
      <diagonal/>
    </border>
    <border>
      <left style="double">
        <color theme="1" tint="0.499984740745262"/>
      </left>
      <right/>
      <top style="thin">
        <color theme="1" tint="0.499984740745262"/>
      </top>
      <bottom/>
      <diagonal/>
    </border>
    <border>
      <left style="thin">
        <color theme="6"/>
      </left>
      <right/>
      <top/>
      <bottom/>
      <diagonal/>
    </border>
    <border>
      <left style="thin">
        <color theme="6"/>
      </left>
      <right/>
      <top/>
      <bottom style="thin">
        <color theme="6"/>
      </bottom>
      <diagonal/>
    </border>
  </borders>
  <cellStyleXfs count="6">
    <xf numFmtId="0" fontId="0" fillId="0" borderId="0"/>
    <xf numFmtId="9" fontId="1" fillId="0" borderId="0" applyFont="0" applyFill="0" applyBorder="0" applyAlignment="0" applyProtection="0"/>
    <xf numFmtId="0" fontId="2" fillId="0" borderId="0"/>
    <xf numFmtId="43" fontId="1"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cellStyleXfs>
  <cellXfs count="106">
    <xf numFmtId="0" fontId="0" fillId="0" borderId="0" xfId="0"/>
    <xf numFmtId="17" fontId="5" fillId="2" borderId="1" xfId="2" applyNumberFormat="1" applyFont="1" applyFill="1" applyBorder="1" applyAlignment="1">
      <alignment horizontal="center" vertical="center" wrapText="1"/>
    </xf>
    <xf numFmtId="0" fontId="0" fillId="3" borderId="0" xfId="0" applyFill="1"/>
    <xf numFmtId="0" fontId="3" fillId="3" borderId="3" xfId="2" applyFont="1" applyFill="1" applyBorder="1" applyAlignment="1">
      <alignment horizontal="left" vertical="center" wrapText="1"/>
    </xf>
    <xf numFmtId="10" fontId="4" fillId="3" borderId="3" xfId="1" applyNumberFormat="1" applyFont="1" applyFill="1" applyBorder="1" applyAlignment="1">
      <alignment horizontal="right" vertical="center" wrapText="1"/>
    </xf>
    <xf numFmtId="0" fontId="3" fillId="3" borderId="2" xfId="2" applyFont="1" applyFill="1" applyBorder="1" applyAlignment="1">
      <alignment horizontal="left" vertical="center" wrapText="1"/>
    </xf>
    <xf numFmtId="10" fontId="4" fillId="3" borderId="2" xfId="1" applyNumberFormat="1" applyFont="1" applyFill="1" applyBorder="1" applyAlignment="1">
      <alignment horizontal="right" vertical="center" wrapText="1"/>
    </xf>
    <xf numFmtId="0" fontId="7" fillId="3" borderId="0" xfId="0" applyFont="1" applyFill="1"/>
    <xf numFmtId="0" fontId="8" fillId="3" borderId="0" xfId="0" applyFont="1" applyFill="1"/>
    <xf numFmtId="0" fontId="9" fillId="3" borderId="0" xfId="0" applyFont="1" applyFill="1"/>
    <xf numFmtId="0" fontId="11" fillId="3" borderId="0" xfId="5" applyFont="1" applyFill="1"/>
    <xf numFmtId="0" fontId="12" fillId="3" borderId="0" xfId="5" quotePrefix="1" applyFont="1" applyFill="1"/>
    <xf numFmtId="0" fontId="13" fillId="3" borderId="0" xfId="0" applyFont="1" applyFill="1" applyBorder="1" applyAlignment="1">
      <alignment horizontal="left" vertical="center"/>
    </xf>
    <xf numFmtId="0" fontId="14" fillId="3" borderId="0" xfId="0" applyFont="1" applyFill="1" applyBorder="1" applyAlignment="1">
      <alignment horizontal="left" vertical="center"/>
    </xf>
    <xf numFmtId="0" fontId="15" fillId="3" borderId="0" xfId="0" applyFont="1" applyFill="1" applyAlignment="1">
      <alignment horizontal="left" vertical="center"/>
    </xf>
    <xf numFmtId="10" fontId="4" fillId="3" borderId="5" xfId="1" applyNumberFormat="1" applyFont="1" applyFill="1" applyBorder="1" applyAlignment="1">
      <alignment horizontal="right" vertical="center" wrapText="1"/>
    </xf>
    <xf numFmtId="0" fontId="3" fillId="3" borderId="4" xfId="2" applyFont="1" applyFill="1" applyBorder="1" applyAlignment="1">
      <alignment horizontal="left" vertical="center" wrapText="1"/>
    </xf>
    <xf numFmtId="164" fontId="4" fillId="3" borderId="3" xfId="3" applyNumberFormat="1" applyFont="1" applyFill="1" applyBorder="1" applyAlignment="1">
      <alignment horizontal="right" vertical="center" wrapText="1"/>
    </xf>
    <xf numFmtId="164" fontId="4" fillId="3" borderId="3" xfId="3" applyNumberFormat="1" applyFont="1" applyFill="1" applyBorder="1" applyAlignment="1">
      <alignment horizontal="right" vertical="center"/>
    </xf>
    <xf numFmtId="164" fontId="4" fillId="3" borderId="2" xfId="3" applyNumberFormat="1" applyFont="1" applyFill="1" applyBorder="1" applyAlignment="1">
      <alignment horizontal="right" vertical="center" wrapText="1"/>
    </xf>
    <xf numFmtId="164" fontId="4" fillId="3" borderId="2" xfId="3" applyNumberFormat="1" applyFont="1" applyFill="1" applyBorder="1" applyAlignment="1">
      <alignment horizontal="right" vertical="center"/>
    </xf>
    <xf numFmtId="0" fontId="0" fillId="3" borderId="0" xfId="0" applyFill="1" applyBorder="1"/>
    <xf numFmtId="164" fontId="4" fillId="3" borderId="5" xfId="3" applyNumberFormat="1" applyFont="1" applyFill="1" applyBorder="1" applyAlignment="1">
      <alignment horizontal="right" vertical="center" wrapText="1"/>
    </xf>
    <xf numFmtId="164" fontId="5" fillId="2" borderId="4" xfId="2" applyNumberFormat="1" applyFont="1" applyFill="1" applyBorder="1" applyAlignment="1">
      <alignment horizontal="center" vertical="center" wrapText="1"/>
    </xf>
    <xf numFmtId="165" fontId="4" fillId="3" borderId="3" xfId="4" applyNumberFormat="1" applyFont="1" applyFill="1" applyBorder="1" applyAlignment="1">
      <alignment horizontal="right" vertical="center" wrapText="1"/>
    </xf>
    <xf numFmtId="165" fontId="4" fillId="3" borderId="2" xfId="4" applyNumberFormat="1" applyFont="1" applyFill="1" applyBorder="1" applyAlignment="1">
      <alignment horizontal="right" vertical="center" wrapText="1"/>
    </xf>
    <xf numFmtId="165" fontId="4" fillId="3" borderId="5" xfId="4" applyNumberFormat="1" applyFont="1" applyFill="1" applyBorder="1" applyAlignment="1">
      <alignment horizontal="right" vertical="center" wrapText="1"/>
    </xf>
    <xf numFmtId="165" fontId="0" fillId="3" borderId="0" xfId="4" applyNumberFormat="1" applyFont="1" applyFill="1"/>
    <xf numFmtId="0" fontId="18" fillId="3" borderId="0" xfId="5" quotePrefix="1" applyFont="1" applyFill="1"/>
    <xf numFmtId="0" fontId="6" fillId="5" borderId="1" xfId="2" applyFont="1" applyFill="1" applyBorder="1" applyAlignment="1">
      <alignment horizontal="center" vertical="center"/>
    </xf>
    <xf numFmtId="49" fontId="5" fillId="5" borderId="1" xfId="2" applyNumberFormat="1" applyFont="1" applyFill="1" applyBorder="1" applyAlignment="1">
      <alignment horizontal="center" vertical="center" wrapText="1"/>
    </xf>
    <xf numFmtId="0" fontId="6" fillId="5" borderId="1" xfId="2" applyFont="1" applyFill="1" applyBorder="1" applyAlignment="1">
      <alignment horizontal="left" vertical="center"/>
    </xf>
    <xf numFmtId="10" fontId="5" fillId="5" borderId="3" xfId="1" applyNumberFormat="1" applyFont="1" applyFill="1" applyBorder="1" applyAlignment="1">
      <alignment horizontal="center" vertical="center" wrapText="1"/>
    </xf>
    <xf numFmtId="0" fontId="6" fillId="7" borderId="1" xfId="2" applyFont="1" applyFill="1" applyBorder="1" applyAlignment="1">
      <alignment horizontal="left" vertical="center"/>
    </xf>
    <xf numFmtId="10" fontId="5" fillId="7" borderId="3" xfId="1" applyNumberFormat="1" applyFont="1" applyFill="1" applyBorder="1" applyAlignment="1">
      <alignment horizontal="center" vertical="center" wrapText="1"/>
    </xf>
    <xf numFmtId="0" fontId="6" fillId="7" borderId="1" xfId="2" applyFont="1" applyFill="1" applyBorder="1" applyAlignment="1">
      <alignment horizontal="center" vertical="center"/>
    </xf>
    <xf numFmtId="49" fontId="5" fillId="7" borderId="1" xfId="2" applyNumberFormat="1" applyFont="1" applyFill="1" applyBorder="1" applyAlignment="1">
      <alignment horizontal="center" vertical="center" wrapText="1"/>
    </xf>
    <xf numFmtId="164" fontId="5" fillId="7" borderId="4" xfId="2" applyNumberFormat="1" applyFont="1" applyFill="1" applyBorder="1" applyAlignment="1">
      <alignment horizontal="center" vertical="center" wrapText="1"/>
    </xf>
    <xf numFmtId="49" fontId="5" fillId="5" borderId="6" xfId="2" applyNumberFormat="1" applyFont="1" applyFill="1" applyBorder="1" applyAlignment="1">
      <alignment horizontal="center" vertical="center" wrapText="1"/>
    </xf>
    <xf numFmtId="0" fontId="6" fillId="5" borderId="2" xfId="2" applyFont="1" applyFill="1" applyBorder="1" applyAlignment="1">
      <alignment horizontal="left" vertical="center"/>
    </xf>
    <xf numFmtId="10" fontId="5" fillId="5" borderId="1" xfId="1" applyNumberFormat="1" applyFont="1" applyFill="1" applyBorder="1" applyAlignment="1">
      <alignment horizontal="center" vertical="center" wrapText="1"/>
    </xf>
    <xf numFmtId="164" fontId="5" fillId="5" borderId="4" xfId="2" applyNumberFormat="1" applyFont="1" applyFill="1" applyBorder="1" applyAlignment="1">
      <alignment horizontal="center" vertical="center" wrapText="1"/>
    </xf>
    <xf numFmtId="17" fontId="5" fillId="6" borderId="7" xfId="2" applyNumberFormat="1" applyFont="1" applyFill="1" applyBorder="1" applyAlignment="1">
      <alignment horizontal="center" vertical="center" wrapText="1"/>
    </xf>
    <xf numFmtId="164" fontId="5" fillId="5" borderId="11" xfId="2" applyNumberFormat="1" applyFont="1" applyFill="1" applyBorder="1" applyAlignment="1">
      <alignment horizontal="center" vertical="center" wrapText="1"/>
    </xf>
    <xf numFmtId="164" fontId="4" fillId="3" borderId="9" xfId="3" applyNumberFormat="1" applyFont="1" applyFill="1" applyBorder="1" applyAlignment="1">
      <alignment horizontal="right" vertical="center" wrapText="1"/>
    </xf>
    <xf numFmtId="164" fontId="4" fillId="3" borderId="10" xfId="3" applyNumberFormat="1" applyFont="1" applyFill="1" applyBorder="1" applyAlignment="1">
      <alignment horizontal="right" vertical="center" wrapText="1"/>
    </xf>
    <xf numFmtId="165" fontId="5" fillId="5" borderId="1" xfId="4" applyNumberFormat="1" applyFont="1" applyFill="1" applyBorder="1" applyAlignment="1">
      <alignment horizontal="center" vertical="center" wrapText="1"/>
    </xf>
    <xf numFmtId="165" fontId="5" fillId="5" borderId="3" xfId="4" applyNumberFormat="1" applyFont="1" applyFill="1" applyBorder="1" applyAlignment="1">
      <alignment horizontal="center" vertical="center" wrapText="1"/>
    </xf>
    <xf numFmtId="165" fontId="5" fillId="5" borderId="6" xfId="4" applyNumberFormat="1" applyFont="1" applyFill="1" applyBorder="1" applyAlignment="1">
      <alignment horizontal="center" vertical="center" wrapText="1"/>
    </xf>
    <xf numFmtId="165" fontId="5" fillId="5" borderId="9" xfId="4" applyNumberFormat="1" applyFont="1" applyFill="1" applyBorder="1" applyAlignment="1">
      <alignment horizontal="center" vertical="center" wrapText="1"/>
    </xf>
    <xf numFmtId="165" fontId="4" fillId="3" borderId="9" xfId="4" applyNumberFormat="1" applyFont="1" applyFill="1" applyBorder="1" applyAlignment="1">
      <alignment horizontal="right" vertical="center" wrapText="1"/>
    </xf>
    <xf numFmtId="165" fontId="4" fillId="3" borderId="10" xfId="4" applyNumberFormat="1" applyFont="1" applyFill="1" applyBorder="1" applyAlignment="1">
      <alignment horizontal="right" vertical="center" wrapText="1"/>
    </xf>
    <xf numFmtId="165" fontId="4" fillId="3" borderId="12" xfId="4" applyNumberFormat="1" applyFont="1" applyFill="1" applyBorder="1" applyAlignment="1">
      <alignment horizontal="right" vertical="center" wrapText="1"/>
    </xf>
    <xf numFmtId="0" fontId="20" fillId="3" borderId="0" xfId="0" applyFont="1" applyFill="1"/>
    <xf numFmtId="49" fontId="5" fillId="5" borderId="13" xfId="2" applyNumberFormat="1" applyFont="1" applyFill="1" applyBorder="1" applyAlignment="1">
      <alignment horizontal="center" vertical="center" wrapText="1"/>
    </xf>
    <xf numFmtId="10" fontId="5" fillId="5" borderId="13" xfId="1" applyNumberFormat="1" applyFont="1" applyFill="1" applyBorder="1" applyAlignment="1">
      <alignment horizontal="center" vertical="center" wrapText="1"/>
    </xf>
    <xf numFmtId="10" fontId="5" fillId="5" borderId="12" xfId="1" applyNumberFormat="1" applyFont="1" applyFill="1" applyBorder="1" applyAlignment="1">
      <alignment horizontal="center" vertical="center" wrapText="1"/>
    </xf>
    <xf numFmtId="10" fontId="4" fillId="3" borderId="12" xfId="1" applyNumberFormat="1" applyFont="1" applyFill="1" applyBorder="1" applyAlignment="1">
      <alignment horizontal="right" vertical="center" wrapText="1"/>
    </xf>
    <xf numFmtId="10" fontId="5" fillId="7" borderId="12" xfId="1" applyNumberFormat="1" applyFont="1" applyFill="1" applyBorder="1" applyAlignment="1">
      <alignment horizontal="center" vertical="center" wrapText="1"/>
    </xf>
    <xf numFmtId="10" fontId="4" fillId="3" borderId="14" xfId="1" applyNumberFormat="1" applyFont="1" applyFill="1" applyBorder="1" applyAlignment="1">
      <alignment horizontal="right" vertical="center" wrapText="1"/>
    </xf>
    <xf numFmtId="164" fontId="5" fillId="5" borderId="15" xfId="2" applyNumberFormat="1" applyFont="1" applyFill="1" applyBorder="1" applyAlignment="1">
      <alignment horizontal="center" vertical="center" wrapText="1"/>
    </xf>
    <xf numFmtId="164" fontId="4" fillId="3" borderId="12" xfId="3" applyNumberFormat="1" applyFont="1" applyFill="1" applyBorder="1" applyAlignment="1">
      <alignment horizontal="right" vertical="center" wrapText="1"/>
    </xf>
    <xf numFmtId="164" fontId="4" fillId="3" borderId="14" xfId="3" applyNumberFormat="1" applyFont="1" applyFill="1" applyBorder="1" applyAlignment="1">
      <alignment horizontal="right" vertical="center" wrapText="1"/>
    </xf>
    <xf numFmtId="165" fontId="5" fillId="5" borderId="13" xfId="4" applyNumberFormat="1" applyFont="1" applyFill="1" applyBorder="1" applyAlignment="1">
      <alignment horizontal="center" vertical="center" wrapText="1"/>
    </xf>
    <xf numFmtId="165" fontId="5" fillId="5" borderId="12" xfId="4" applyNumberFormat="1" applyFont="1" applyFill="1" applyBorder="1" applyAlignment="1">
      <alignment horizontal="center" vertical="center" wrapText="1"/>
    </xf>
    <xf numFmtId="165" fontId="4" fillId="3" borderId="14" xfId="4" applyNumberFormat="1" applyFont="1" applyFill="1" applyBorder="1" applyAlignment="1">
      <alignment horizontal="right" vertical="center" wrapText="1"/>
    </xf>
    <xf numFmtId="17" fontId="5" fillId="6" borderId="1" xfId="2" applyNumberFormat="1" applyFont="1" applyFill="1" applyBorder="1" applyAlignment="1">
      <alignment horizontal="center" vertical="center" wrapText="1"/>
    </xf>
    <xf numFmtId="0" fontId="22" fillId="3" borderId="0" xfId="0" applyFont="1" applyFill="1"/>
    <xf numFmtId="9" fontId="0" fillId="3" borderId="0" xfId="1" applyFont="1" applyFill="1"/>
    <xf numFmtId="0" fontId="22" fillId="3" borderId="0" xfId="0" quotePrefix="1" applyFont="1" applyFill="1"/>
    <xf numFmtId="165" fontId="5" fillId="6" borderId="7" xfId="4" applyNumberFormat="1" applyFont="1" applyFill="1" applyBorder="1" applyAlignment="1">
      <alignment horizontal="center" vertical="center" wrapText="1"/>
    </xf>
    <xf numFmtId="165" fontId="5" fillId="6" borderId="5" xfId="4" applyNumberFormat="1" applyFont="1" applyFill="1" applyBorder="1" applyAlignment="1">
      <alignment horizontal="center" vertical="center" wrapText="1"/>
    </xf>
    <xf numFmtId="165" fontId="4" fillId="3" borderId="5" xfId="4" applyNumberFormat="1" applyFont="1" applyFill="1" applyBorder="1" applyAlignment="1">
      <alignment horizontal="right" vertical="center"/>
    </xf>
    <xf numFmtId="165" fontId="4" fillId="3" borderId="8" xfId="4" applyNumberFormat="1" applyFont="1" applyFill="1" applyBorder="1" applyAlignment="1">
      <alignment horizontal="right" vertical="center"/>
    </xf>
    <xf numFmtId="165" fontId="4" fillId="3" borderId="8" xfId="4" applyNumberFormat="1" applyFont="1" applyFill="1" applyBorder="1" applyAlignment="1">
      <alignment horizontal="right" vertical="center" wrapText="1"/>
    </xf>
    <xf numFmtId="10" fontId="5" fillId="6" borderId="3" xfId="1" applyNumberFormat="1" applyFont="1" applyFill="1" applyBorder="1" applyAlignment="1">
      <alignment horizontal="center" vertical="center" wrapText="1"/>
    </xf>
    <xf numFmtId="17" fontId="5" fillId="6" borderId="13" xfId="2" applyNumberFormat="1" applyFont="1" applyFill="1" applyBorder="1" applyAlignment="1">
      <alignment horizontal="center" vertical="center" wrapText="1"/>
    </xf>
    <xf numFmtId="10" fontId="5" fillId="6" borderId="16" xfId="1" applyNumberFormat="1" applyFont="1" applyFill="1" applyBorder="1" applyAlignment="1">
      <alignment horizontal="center" vertical="center" wrapText="1"/>
    </xf>
    <xf numFmtId="10" fontId="5" fillId="6" borderId="17" xfId="1" applyNumberFormat="1" applyFont="1" applyFill="1" applyBorder="1" applyAlignment="1">
      <alignment horizontal="center" vertical="center" wrapText="1"/>
    </xf>
    <xf numFmtId="10" fontId="4" fillId="3" borderId="18" xfId="1" applyNumberFormat="1" applyFont="1" applyFill="1" applyBorder="1" applyAlignment="1">
      <alignment horizontal="right" vertical="center" wrapText="1"/>
    </xf>
    <xf numFmtId="10" fontId="4" fillId="3" borderId="17" xfId="1" applyNumberFormat="1" applyFont="1" applyFill="1" applyBorder="1" applyAlignment="1">
      <alignment horizontal="right" vertical="center" wrapText="1"/>
    </xf>
    <xf numFmtId="10" fontId="4" fillId="3" borderId="19" xfId="1" applyNumberFormat="1" applyFont="1" applyFill="1" applyBorder="1" applyAlignment="1">
      <alignment horizontal="right" vertical="center" wrapText="1"/>
    </xf>
    <xf numFmtId="10" fontId="5" fillId="6" borderId="1" xfId="1" applyNumberFormat="1" applyFont="1" applyFill="1" applyBorder="1" applyAlignment="1">
      <alignment horizontal="center" vertical="center" wrapText="1"/>
    </xf>
    <xf numFmtId="17" fontId="5" fillId="6" borderId="16" xfId="2" applyNumberFormat="1" applyFont="1" applyFill="1" applyBorder="1" applyAlignment="1">
      <alignment horizontal="center" vertical="center" wrapText="1"/>
    </xf>
    <xf numFmtId="164" fontId="5" fillId="6" borderId="20" xfId="2" applyNumberFormat="1" applyFont="1" applyFill="1" applyBorder="1" applyAlignment="1">
      <alignment horizontal="center" vertical="center" wrapText="1"/>
    </xf>
    <xf numFmtId="164" fontId="4" fillId="3" borderId="17" xfId="3" applyNumberFormat="1" applyFont="1" applyFill="1" applyBorder="1" applyAlignment="1">
      <alignment horizontal="right" vertical="center" wrapText="1"/>
    </xf>
    <xf numFmtId="164" fontId="4" fillId="3" borderId="19" xfId="3" applyNumberFormat="1" applyFont="1" applyFill="1" applyBorder="1" applyAlignment="1">
      <alignment horizontal="right" vertical="center" wrapText="1"/>
    </xf>
    <xf numFmtId="164" fontId="4" fillId="3" borderId="17" xfId="3" applyNumberFormat="1" applyFont="1" applyFill="1" applyBorder="1" applyAlignment="1">
      <alignment horizontal="right" vertical="center"/>
    </xf>
    <xf numFmtId="164" fontId="4" fillId="3" borderId="19" xfId="3" applyNumberFormat="1" applyFont="1" applyFill="1" applyBorder="1" applyAlignment="1">
      <alignment horizontal="right" vertical="center"/>
    </xf>
    <xf numFmtId="164" fontId="5" fillId="6" borderId="4" xfId="2" applyNumberFormat="1" applyFont="1" applyFill="1" applyBorder="1" applyAlignment="1">
      <alignment horizontal="center" vertical="center" wrapText="1"/>
    </xf>
    <xf numFmtId="165" fontId="5" fillId="6" borderId="1" xfId="4" applyNumberFormat="1" applyFont="1" applyFill="1" applyBorder="1" applyAlignment="1">
      <alignment horizontal="center" vertical="center" wrapText="1"/>
    </xf>
    <xf numFmtId="165" fontId="5" fillId="6" borderId="3" xfId="4" applyNumberFormat="1" applyFont="1" applyFill="1" applyBorder="1" applyAlignment="1">
      <alignment horizontal="center" vertical="center" wrapText="1"/>
    </xf>
    <xf numFmtId="10" fontId="4" fillId="3" borderId="0" xfId="1" applyNumberFormat="1" applyFont="1" applyFill="1" applyBorder="1" applyAlignment="1">
      <alignment horizontal="right" vertical="center" wrapText="1"/>
    </xf>
    <xf numFmtId="10" fontId="5" fillId="6" borderId="12" xfId="1" applyNumberFormat="1" applyFont="1" applyFill="1" applyBorder="1" applyAlignment="1">
      <alignment horizontal="center" vertical="center" wrapText="1"/>
    </xf>
    <xf numFmtId="165" fontId="4" fillId="3" borderId="4" xfId="4" applyNumberFormat="1" applyFont="1" applyFill="1" applyBorder="1" applyAlignment="1">
      <alignment horizontal="right" vertical="center" wrapText="1"/>
    </xf>
    <xf numFmtId="10" fontId="5" fillId="6" borderId="13" xfId="1" applyNumberFormat="1" applyFont="1" applyFill="1" applyBorder="1" applyAlignment="1">
      <alignment horizontal="center" vertical="center" wrapText="1"/>
    </xf>
    <xf numFmtId="10" fontId="4" fillId="3" borderId="21" xfId="1" applyNumberFormat="1" applyFont="1" applyFill="1" applyBorder="1" applyAlignment="1">
      <alignment horizontal="right" vertical="center" wrapText="1"/>
    </xf>
    <xf numFmtId="10" fontId="4" fillId="3" borderId="22" xfId="1" applyNumberFormat="1" applyFont="1" applyFill="1" applyBorder="1" applyAlignment="1">
      <alignment horizontal="right" vertical="center" wrapText="1"/>
    </xf>
    <xf numFmtId="0" fontId="15" fillId="4" borderId="0" xfId="0" applyFont="1" applyFill="1" applyAlignment="1">
      <alignment horizontal="left" vertical="center"/>
    </xf>
    <xf numFmtId="0" fontId="13" fillId="3" borderId="0" xfId="5" quotePrefix="1" applyFont="1" applyFill="1" applyAlignment="1">
      <alignment horizontal="left" vertical="center" wrapText="1"/>
    </xf>
    <xf numFmtId="0" fontId="13" fillId="3" borderId="0" xfId="5" quotePrefix="1" applyFont="1" applyFill="1" applyAlignment="1">
      <alignment vertical="center" wrapText="1"/>
    </xf>
    <xf numFmtId="0" fontId="13" fillId="3" borderId="0" xfId="5" quotePrefix="1" applyFont="1" applyFill="1" applyAlignment="1">
      <alignment vertical="center"/>
    </xf>
    <xf numFmtId="0" fontId="13" fillId="3" borderId="0" xfId="5" quotePrefix="1" applyFont="1" applyFill="1" applyAlignment="1">
      <alignment horizontal="left" vertical="top" wrapText="1"/>
    </xf>
    <xf numFmtId="0" fontId="13" fillId="3" borderId="0" xfId="5" quotePrefix="1" applyFont="1" applyFill="1" applyAlignment="1">
      <alignment horizontal="left" vertical="top"/>
    </xf>
    <xf numFmtId="10" fontId="4" fillId="8" borderId="5" xfId="1" applyNumberFormat="1" applyFont="1" applyFill="1" applyBorder="1" applyAlignment="1">
      <alignment horizontal="right" vertical="center" wrapText="1"/>
    </xf>
    <xf numFmtId="10" fontId="4" fillId="8" borderId="8" xfId="1" applyNumberFormat="1" applyFont="1" applyFill="1" applyBorder="1" applyAlignment="1">
      <alignment horizontal="right" vertical="center" wrapText="1"/>
    </xf>
  </cellXfs>
  <cellStyles count="6">
    <cellStyle name="Hipervínculo" xfId="5" builtinId="8"/>
    <cellStyle name="Millares" xfId="3" builtinId="3"/>
    <cellStyle name="Moneda" xfId="4" builtinId="4"/>
    <cellStyle name="Normal" xfId="0" builtinId="0"/>
    <cellStyle name="Normal_Hoja1" xfId="2" xr:uid="{00000000-0005-0000-0000-000004000000}"/>
    <cellStyle name="Porcentaje" xfId="1" builtinId="5"/>
  </cellStyles>
  <dxfs count="0"/>
  <tableStyles count="0" defaultTableStyle="TableStyleMedium2" defaultPivotStyle="PivotStyleLight16"/>
  <colors>
    <mruColors>
      <color rgb="FF5C84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9526</xdr:rowOff>
    </xdr:from>
    <xdr:to>
      <xdr:col>14</xdr:col>
      <xdr:colOff>2241</xdr:colOff>
      <xdr:row>27</xdr:row>
      <xdr:rowOff>89647</xdr:rowOff>
    </xdr:to>
    <xdr:sp macro="" textlink="">
      <xdr:nvSpPr>
        <xdr:cNvPr id="4" name="CuadroTexto 3">
          <a:extLst>
            <a:ext uri="{FF2B5EF4-FFF2-40B4-BE49-F238E27FC236}">
              <a16:creationId xmlns:a16="http://schemas.microsoft.com/office/drawing/2014/main" id="{00000000-0008-0000-0000-000004000000}"/>
            </a:ext>
          </a:extLst>
        </xdr:cNvPr>
        <xdr:cNvSpPr txBox="1"/>
      </xdr:nvSpPr>
      <xdr:spPr>
        <a:xfrm>
          <a:off x="334496" y="9526"/>
          <a:ext cx="10044392" cy="5223621"/>
        </a:xfrm>
        <a:prstGeom prst="rect">
          <a:avLst/>
        </a:prstGeom>
        <a:solidFill>
          <a:srgbClr val="00B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AR" sz="1100"/>
        </a:p>
      </xdr:txBody>
    </xdr:sp>
    <xdr:clientData/>
  </xdr:twoCellAnchor>
  <xdr:twoCellAnchor>
    <xdr:from>
      <xdr:col>2</xdr:col>
      <xdr:colOff>123825</xdr:colOff>
      <xdr:row>0</xdr:row>
      <xdr:rowOff>1</xdr:rowOff>
    </xdr:from>
    <xdr:to>
      <xdr:col>11</xdr:col>
      <xdr:colOff>202924</xdr:colOff>
      <xdr:row>24</xdr:row>
      <xdr:rowOff>55495</xdr:rowOff>
    </xdr:to>
    <xdr:sp macro="" textlink="">
      <xdr:nvSpPr>
        <xdr:cNvPr id="5" name="2 CuadroTexto">
          <a:extLst>
            <a:ext uri="{FF2B5EF4-FFF2-40B4-BE49-F238E27FC236}">
              <a16:creationId xmlns:a16="http://schemas.microsoft.com/office/drawing/2014/main" id="{00000000-0008-0000-0000-000005000000}"/>
            </a:ext>
          </a:extLst>
        </xdr:cNvPr>
        <xdr:cNvSpPr txBox="1"/>
      </xdr:nvSpPr>
      <xdr:spPr>
        <a:xfrm>
          <a:off x="962025" y="1"/>
          <a:ext cx="7622899" cy="46274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AR" sz="3600">
              <a:solidFill>
                <a:schemeClr val="bg1"/>
              </a:solidFill>
              <a:latin typeface="Arial" panose="020B0604020202020204" pitchFamily="34" charset="0"/>
              <a:cs typeface="Arial" panose="020B0604020202020204" pitchFamily="34" charset="0"/>
            </a:rPr>
            <a:t>INFORME SOBRE</a:t>
          </a:r>
          <a:r>
            <a:rPr lang="es-AR" sz="3600" baseline="0">
              <a:solidFill>
                <a:schemeClr val="bg1"/>
              </a:solidFill>
              <a:latin typeface="Arial" panose="020B0604020202020204" pitchFamily="34" charset="0"/>
              <a:cs typeface="Arial" panose="020B0604020202020204" pitchFamily="34" charset="0"/>
            </a:rPr>
            <a:t> ACTIVOS</a:t>
          </a:r>
          <a:endParaRPr lang="es-AR" sz="3600">
            <a:solidFill>
              <a:schemeClr val="bg1"/>
            </a:solidFill>
            <a:latin typeface="Arial" panose="020B0604020202020204" pitchFamily="34" charset="0"/>
            <a:cs typeface="Arial" panose="020B0604020202020204" pitchFamily="34" charset="0"/>
          </a:endParaRPr>
        </a:p>
        <a:p>
          <a:pPr algn="ctr"/>
          <a:endParaRPr lang="es-AR" sz="3600" baseline="0">
            <a:solidFill>
              <a:schemeClr val="bg1"/>
            </a:solidFill>
            <a:latin typeface="Arial" panose="020B0604020202020204" pitchFamily="34" charset="0"/>
            <a:cs typeface="Arial" panose="020B0604020202020204" pitchFamily="34" charset="0"/>
          </a:endParaRPr>
        </a:p>
        <a:p>
          <a:pPr algn="ctr"/>
          <a:r>
            <a:rPr lang="es-AR" sz="2000" baseline="0">
              <a:solidFill>
                <a:schemeClr val="bg1"/>
              </a:solidFill>
              <a:latin typeface="Arial" panose="020B0604020202020204" pitchFamily="34" charset="0"/>
              <a:cs typeface="Arial" panose="020B0604020202020204" pitchFamily="34" charset="0"/>
            </a:rPr>
            <a:t>Municipios y Comunas de la Provincia de Córdoba</a:t>
          </a:r>
        </a:p>
        <a:p>
          <a:pPr algn="ctr"/>
          <a:br>
            <a:rPr lang="es-AR" sz="3600" baseline="0">
              <a:solidFill>
                <a:schemeClr val="bg1"/>
              </a:solidFill>
              <a:latin typeface="Arial" panose="020B0604020202020204" pitchFamily="34" charset="0"/>
              <a:cs typeface="Arial" panose="020B0604020202020204" pitchFamily="34" charset="0"/>
            </a:rPr>
          </a:br>
          <a:r>
            <a:rPr lang="es-AR" sz="2400" baseline="0">
              <a:solidFill>
                <a:schemeClr val="bg1"/>
              </a:solidFill>
              <a:latin typeface="Arial" panose="020B0604020202020204" pitchFamily="34" charset="0"/>
              <a:cs typeface="Arial" panose="020B0604020202020204" pitchFamily="34" charset="0"/>
            </a:rPr>
            <a:t>Años 2015-2022</a:t>
          </a:r>
          <a:endParaRPr lang="es-AR" sz="240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9524</xdr:colOff>
      <xdr:row>27</xdr:row>
      <xdr:rowOff>95810</xdr:rowOff>
    </xdr:from>
    <xdr:to>
      <xdr:col>13</xdr:col>
      <xdr:colOff>482999</xdr:colOff>
      <xdr:row>32</xdr:row>
      <xdr:rowOff>86285</xdr:rowOff>
    </xdr:to>
    <xdr:sp macro="" textlink="">
      <xdr:nvSpPr>
        <xdr:cNvPr id="6" name="Rectángulo 5">
          <a:extLst>
            <a:ext uri="{FF2B5EF4-FFF2-40B4-BE49-F238E27FC236}">
              <a16:creationId xmlns:a16="http://schemas.microsoft.com/office/drawing/2014/main" id="{00000000-0008-0000-0000-000006000000}"/>
            </a:ext>
          </a:extLst>
        </xdr:cNvPr>
        <xdr:cNvSpPr/>
      </xdr:nvSpPr>
      <xdr:spPr>
        <a:xfrm>
          <a:off x="334495" y="5239310"/>
          <a:ext cx="10032092" cy="9429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AR" sz="1100"/>
        </a:p>
      </xdr:txBody>
    </xdr:sp>
    <xdr:clientData/>
  </xdr:twoCellAnchor>
  <xdr:twoCellAnchor editAs="oneCell">
    <xdr:from>
      <xdr:col>0</xdr:col>
      <xdr:colOff>122144</xdr:colOff>
      <xdr:row>27</xdr:row>
      <xdr:rowOff>30816</xdr:rowOff>
    </xdr:from>
    <xdr:to>
      <xdr:col>14</xdr:col>
      <xdr:colOff>208989</xdr:colOff>
      <xdr:row>28</xdr:row>
      <xdr:rowOff>338</xdr:rowOff>
    </xdr:to>
    <xdr:pic>
      <xdr:nvPicPr>
        <xdr:cNvPr id="7" name="Imagen 6" descr="\\d250nfs02\EstudiosEconomicos\Logos\Gobierno de Córdoba\Gob-B-4.png">
          <a:extLst>
            <a:ext uri="{FF2B5EF4-FFF2-40B4-BE49-F238E27FC236}">
              <a16:creationId xmlns:a16="http://schemas.microsoft.com/office/drawing/2014/main" id="{00000000-0008-0000-0000-000007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8268" t="83904" r="9822" b="4078"/>
        <a:stretch/>
      </xdr:blipFill>
      <xdr:spPr bwMode="auto">
        <a:xfrm>
          <a:off x="122144" y="5174316"/>
          <a:ext cx="10463492" cy="160022"/>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302558</xdr:colOff>
      <xdr:row>28</xdr:row>
      <xdr:rowOff>89647</xdr:rowOff>
    </xdr:from>
    <xdr:to>
      <xdr:col>3</xdr:col>
      <xdr:colOff>112058</xdr:colOff>
      <xdr:row>31</xdr:row>
      <xdr:rowOff>78441</xdr:rowOff>
    </xdr:to>
    <xdr:pic>
      <xdr:nvPicPr>
        <xdr:cNvPr id="8" name="Imagen 7" descr="\\d250nfs02\EstudiosEconomicos\Logos\Gobierno de Córdoba\Finanzas C.png">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7529" y="5423647"/>
          <a:ext cx="1490382" cy="560294"/>
        </a:xfrm>
        <a:prstGeom prst="rect">
          <a:avLst/>
        </a:prstGeom>
        <a:noFill/>
        <a:ln>
          <a:noFill/>
        </a:ln>
      </xdr:spPr>
    </xdr:pic>
    <xdr:clientData/>
  </xdr:twoCellAnchor>
  <xdr:twoCellAnchor editAs="oneCell">
    <xdr:from>
      <xdr:col>9</xdr:col>
      <xdr:colOff>190500</xdr:colOff>
      <xdr:row>28</xdr:row>
      <xdr:rowOff>33617</xdr:rowOff>
    </xdr:from>
    <xdr:to>
      <xdr:col>13</xdr:col>
      <xdr:colOff>179294</xdr:colOff>
      <xdr:row>32</xdr:row>
      <xdr:rowOff>11205</xdr:rowOff>
    </xdr:to>
    <xdr:pic>
      <xdr:nvPicPr>
        <xdr:cNvPr id="9" name="Imagen 8" descr="\\d250nfs02\EstudiosEconomicos\Logos\Gobierno de Córdoba\Gob-C-2.png">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239000" y="5367617"/>
          <a:ext cx="2823882" cy="739588"/>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view="pageBreakPreview" topLeftCell="B1" zoomScale="85" zoomScaleNormal="85" zoomScaleSheetLayoutView="85" workbookViewId="0">
      <selection activeCell="T2" sqref="T2"/>
    </sheetView>
  </sheetViews>
  <sheetFormatPr baseColWidth="10" defaultRowHeight="14.4" x14ac:dyDescent="0.3"/>
  <cols>
    <col min="1" max="1" width="4.21875" customWidth="1"/>
    <col min="13" max="13" width="4.109375" customWidth="1"/>
    <col min="14" max="14" width="6.44140625" customWidth="1"/>
  </cols>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19"/>
  <sheetViews>
    <sheetView view="pageBreakPreview" zoomScale="115" zoomScaleNormal="100" zoomScaleSheetLayoutView="115" workbookViewId="0">
      <selection activeCell="B5" sqref="B5"/>
    </sheetView>
  </sheetViews>
  <sheetFormatPr baseColWidth="10" defaultColWidth="11.33203125" defaultRowHeight="10.199999999999999" x14ac:dyDescent="0.2"/>
  <cols>
    <col min="1" max="1" width="4.21875" style="9" customWidth="1"/>
    <col min="2" max="2" width="2" style="9" customWidth="1"/>
    <col min="3" max="3" width="1.44140625" style="9" customWidth="1"/>
    <col min="4" max="10" width="11.33203125" style="9" customWidth="1"/>
    <col min="11" max="11" width="3" style="9" customWidth="1"/>
    <col min="12" max="16384" width="11.33203125" style="9"/>
  </cols>
  <sheetData>
    <row r="2" spans="2:11" ht="12" x14ac:dyDescent="0.2">
      <c r="B2" s="12" t="s">
        <v>211</v>
      </c>
    </row>
    <row r="3" spans="2:11" ht="12" x14ac:dyDescent="0.2">
      <c r="B3" s="12" t="s">
        <v>679</v>
      </c>
    </row>
    <row r="4" spans="2:11" ht="11.4" x14ac:dyDescent="0.2">
      <c r="B4" s="13" t="s">
        <v>692</v>
      </c>
    </row>
    <row r="5" spans="2:11" ht="11.4" x14ac:dyDescent="0.2">
      <c r="B5" s="13"/>
    </row>
    <row r="6" spans="2:11" x14ac:dyDescent="0.2">
      <c r="B6" s="98" t="s">
        <v>210</v>
      </c>
      <c r="C6" s="98"/>
      <c r="D6" s="98"/>
      <c r="E6" s="98"/>
      <c r="F6" s="98"/>
      <c r="G6" s="98"/>
      <c r="H6" s="98"/>
      <c r="I6" s="98"/>
      <c r="J6" s="98"/>
      <c r="K6" s="98"/>
    </row>
    <row r="7" spans="2:11" x14ac:dyDescent="0.2">
      <c r="B7" s="98"/>
      <c r="C7" s="98"/>
      <c r="D7" s="98"/>
      <c r="E7" s="98"/>
      <c r="F7" s="98"/>
      <c r="G7" s="98"/>
      <c r="H7" s="98"/>
      <c r="I7" s="98"/>
      <c r="J7" s="98"/>
      <c r="K7" s="98"/>
    </row>
    <row r="8" spans="2:11" ht="12" x14ac:dyDescent="0.2">
      <c r="B8" s="14"/>
      <c r="C8" s="14"/>
      <c r="D8" s="14"/>
      <c r="E8" s="14"/>
      <c r="F8" s="14"/>
      <c r="G8" s="14"/>
      <c r="H8" s="14"/>
      <c r="I8" s="14"/>
      <c r="J8" s="14"/>
      <c r="K8" s="14"/>
    </row>
    <row r="9" spans="2:11" ht="12" x14ac:dyDescent="0.25">
      <c r="B9" s="11" t="s">
        <v>212</v>
      </c>
      <c r="D9" s="14"/>
      <c r="E9" s="14"/>
      <c r="F9" s="14"/>
      <c r="G9" s="14"/>
      <c r="H9" s="14"/>
      <c r="I9" s="14"/>
      <c r="J9" s="14"/>
      <c r="K9" s="14"/>
    </row>
    <row r="10" spans="2:11" ht="12" x14ac:dyDescent="0.2">
      <c r="B10" s="14"/>
      <c r="C10" s="14"/>
      <c r="D10" s="14"/>
      <c r="E10" s="14"/>
      <c r="F10" s="14"/>
      <c r="G10" s="14"/>
      <c r="H10" s="14"/>
      <c r="I10" s="14"/>
      <c r="J10" s="14"/>
      <c r="K10" s="14"/>
    </row>
    <row r="11" spans="2:11" ht="12" x14ac:dyDescent="0.25">
      <c r="C11" s="11" t="str">
        <f>+'I. Incrementos salarios'!B2</f>
        <v>I. Incrementos de salarios en municipios de la Provincia de Córdoba - Años 2015-2022</v>
      </c>
      <c r="D11" s="11"/>
    </row>
    <row r="12" spans="2:11" ht="7.5" customHeight="1" x14ac:dyDescent="0.25">
      <c r="C12" s="11"/>
    </row>
    <row r="13" spans="2:11" ht="12" x14ac:dyDescent="0.25">
      <c r="C13" s="28" t="s">
        <v>402</v>
      </c>
    </row>
    <row r="14" spans="2:11" ht="12" x14ac:dyDescent="0.25">
      <c r="D14" s="11" t="str">
        <f>+'II. Salarios'!B2</f>
        <v>II.a. Salario promedio en municipios de la Provincia de Córdoba - Años 2015-2022</v>
      </c>
    </row>
    <row r="15" spans="2:11" ht="12" x14ac:dyDescent="0.25">
      <c r="D15" s="11" t="str">
        <f>+'II. Salarios'!B294</f>
        <v>II.b. Salario promedio en comunas de la Provincia de Córdoba - Años 2015-2022</v>
      </c>
    </row>
    <row r="16" spans="2:11" x14ac:dyDescent="0.2">
      <c r="C16" s="10"/>
    </row>
    <row r="17" spans="3:4" ht="12" x14ac:dyDescent="0.25">
      <c r="C17" s="28" t="s">
        <v>403</v>
      </c>
    </row>
    <row r="18" spans="3:4" ht="12" x14ac:dyDescent="0.25">
      <c r="D18" s="11" t="str">
        <f>+'III. Empleo'!B2</f>
        <v>III.a. Empleo en municipios de la Provincia de Córdoba - Años 2015-2022</v>
      </c>
    </row>
    <row r="19" spans="3:4" ht="12" x14ac:dyDescent="0.25">
      <c r="D19" s="11" t="str">
        <f>+'III. Empleo'!B294</f>
        <v>III.b. Empleo en comunas de la Provincia de Córdoba - Años 2015-2022</v>
      </c>
    </row>
  </sheetData>
  <mergeCells count="1">
    <mergeCell ref="B6:K7"/>
  </mergeCells>
  <hyperlinks>
    <hyperlink ref="C11" location="'Incrementos salarios'!B2" display="'Incrementos salarios'!B2" xr:uid="{00000000-0004-0000-0100-000000000000}"/>
    <hyperlink ref="B9" location="Glosario!A1" display="Glosario" xr:uid="{00000000-0004-0000-0100-000001000000}"/>
    <hyperlink ref="D14" location="Salarios!B2" display="Salarios!B2" xr:uid="{00000000-0004-0000-0100-000002000000}"/>
    <hyperlink ref="D18" location="Empleo!B2" display="Empleo!B2" xr:uid="{00000000-0004-0000-0100-000003000000}"/>
    <hyperlink ref="D15" location="Salarios!B294" display="Salarios!B294" xr:uid="{00000000-0004-0000-0100-000004000000}"/>
    <hyperlink ref="D19" location="Empleo!B294" display="Empleo!B294" xr:uid="{00000000-0004-0000-0100-000005000000}"/>
  </hyperlinks>
  <pageMargins left="0.7" right="0.7" top="0.75" bottom="0.75" header="0.3" footer="0.3"/>
  <pageSetup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K15"/>
  <sheetViews>
    <sheetView view="pageBreakPreview" zoomScaleNormal="100" zoomScaleSheetLayoutView="100" workbookViewId="0">
      <selection activeCell="B1" sqref="B1"/>
    </sheetView>
  </sheetViews>
  <sheetFormatPr baseColWidth="10" defaultColWidth="6" defaultRowHeight="14.4" x14ac:dyDescent="0.3"/>
  <cols>
    <col min="1" max="1" width="2.44140625" style="2" customWidth="1"/>
    <col min="2" max="11" width="12.21875" style="2" customWidth="1"/>
    <col min="12" max="16384" width="6" style="2"/>
  </cols>
  <sheetData>
    <row r="2" spans="2:11" x14ac:dyDescent="0.3">
      <c r="B2" s="12" t="s">
        <v>211</v>
      </c>
      <c r="C2" s="9"/>
      <c r="D2" s="9"/>
      <c r="E2" s="9"/>
      <c r="F2" s="9"/>
      <c r="G2" s="9"/>
      <c r="H2" s="9"/>
      <c r="I2" s="9"/>
      <c r="J2" s="9"/>
      <c r="K2" s="9"/>
    </row>
    <row r="3" spans="2:11" x14ac:dyDescent="0.3">
      <c r="B3" s="12" t="s">
        <v>679</v>
      </c>
      <c r="C3" s="9"/>
      <c r="D3" s="9"/>
      <c r="E3" s="9"/>
      <c r="F3" s="9"/>
      <c r="G3" s="9"/>
      <c r="H3" s="9"/>
      <c r="I3" s="9"/>
      <c r="J3" s="9"/>
      <c r="K3" s="9"/>
    </row>
    <row r="4" spans="2:11" x14ac:dyDescent="0.3">
      <c r="B4" s="13" t="s">
        <v>692</v>
      </c>
      <c r="C4" s="9"/>
      <c r="D4" s="9"/>
      <c r="E4" s="9"/>
      <c r="F4" s="9"/>
      <c r="G4" s="9"/>
      <c r="H4" s="9"/>
      <c r="I4" s="9"/>
      <c r="J4" s="9"/>
      <c r="K4" s="9"/>
    </row>
    <row r="5" spans="2:11" x14ac:dyDescent="0.3">
      <c r="B5" s="13"/>
      <c r="C5" s="9"/>
      <c r="D5" s="9"/>
      <c r="E5" s="9"/>
      <c r="F5" s="9"/>
      <c r="G5" s="9"/>
      <c r="H5" s="9"/>
      <c r="I5" s="9"/>
      <c r="J5" s="9"/>
      <c r="K5" s="9"/>
    </row>
    <row r="6" spans="2:11" x14ac:dyDescent="0.3">
      <c r="B6" s="98" t="s">
        <v>213</v>
      </c>
      <c r="C6" s="98"/>
      <c r="D6" s="98"/>
      <c r="E6" s="98"/>
      <c r="F6" s="98"/>
      <c r="G6" s="98"/>
      <c r="H6" s="98"/>
      <c r="I6" s="98"/>
      <c r="J6" s="98"/>
      <c r="K6" s="98"/>
    </row>
    <row r="7" spans="2:11" x14ac:dyDescent="0.3">
      <c r="B7" s="98"/>
      <c r="C7" s="98"/>
      <c r="D7" s="98"/>
      <c r="E7" s="98"/>
      <c r="F7" s="98"/>
      <c r="G7" s="98"/>
      <c r="H7" s="98"/>
      <c r="I7" s="98"/>
      <c r="J7" s="98"/>
      <c r="K7" s="98"/>
    </row>
    <row r="9" spans="2:11" ht="21" customHeight="1" x14ac:dyDescent="0.3">
      <c r="B9" s="102" t="s">
        <v>214</v>
      </c>
      <c r="C9" s="103"/>
      <c r="D9" s="103"/>
      <c r="E9" s="103"/>
      <c r="F9" s="103"/>
      <c r="G9" s="103"/>
      <c r="H9" s="103"/>
      <c r="I9" s="103"/>
      <c r="J9" s="103"/>
      <c r="K9" s="103"/>
    </row>
    <row r="10" spans="2:11" ht="21" customHeight="1" x14ac:dyDescent="0.3">
      <c r="B10" s="100" t="s">
        <v>215</v>
      </c>
      <c r="C10" s="100"/>
      <c r="D10" s="100"/>
      <c r="E10" s="100"/>
      <c r="F10" s="100"/>
      <c r="G10" s="100"/>
      <c r="H10" s="100"/>
      <c r="I10" s="100"/>
      <c r="J10" s="100"/>
      <c r="K10" s="100"/>
    </row>
    <row r="11" spans="2:11" ht="39.75" customHeight="1" x14ac:dyDescent="0.3">
      <c r="B11" s="100" t="s">
        <v>661</v>
      </c>
      <c r="C11" s="100"/>
      <c r="D11" s="100"/>
      <c r="E11" s="100"/>
      <c r="F11" s="100"/>
      <c r="G11" s="100"/>
      <c r="H11" s="100"/>
      <c r="I11" s="100"/>
      <c r="J11" s="100"/>
      <c r="K11" s="100"/>
    </row>
    <row r="12" spans="2:11" ht="80.400000000000006" customHeight="1" x14ac:dyDescent="0.3">
      <c r="B12" s="100" t="s">
        <v>678</v>
      </c>
      <c r="C12" s="101"/>
      <c r="D12" s="101"/>
      <c r="E12" s="101"/>
      <c r="F12" s="101"/>
      <c r="G12" s="101"/>
      <c r="H12" s="101"/>
      <c r="I12" s="101"/>
      <c r="J12" s="101"/>
      <c r="K12" s="101"/>
    </row>
    <row r="13" spans="2:11" ht="51" customHeight="1" x14ac:dyDescent="0.3">
      <c r="B13" s="100" t="s">
        <v>665</v>
      </c>
      <c r="C13" s="101"/>
      <c r="D13" s="101"/>
      <c r="E13" s="101"/>
      <c r="F13" s="101"/>
      <c r="G13" s="101"/>
      <c r="H13" s="101"/>
      <c r="I13" s="101"/>
      <c r="J13" s="101"/>
      <c r="K13" s="101"/>
    </row>
    <row r="14" spans="2:11" ht="21" customHeight="1" x14ac:dyDescent="0.3">
      <c r="B14" s="100" t="s">
        <v>664</v>
      </c>
      <c r="C14" s="101"/>
      <c r="D14" s="101"/>
      <c r="E14" s="101"/>
      <c r="F14" s="101"/>
      <c r="G14" s="101"/>
      <c r="H14" s="101"/>
      <c r="I14" s="101"/>
      <c r="J14" s="101"/>
      <c r="K14" s="101"/>
    </row>
    <row r="15" spans="2:11" ht="17.399999999999999" customHeight="1" x14ac:dyDescent="0.3">
      <c r="B15" s="99" t="s">
        <v>672</v>
      </c>
      <c r="C15" s="99"/>
      <c r="D15" s="99"/>
      <c r="E15" s="99"/>
      <c r="F15" s="99"/>
      <c r="G15" s="99"/>
      <c r="H15" s="99"/>
      <c r="I15" s="99"/>
      <c r="J15" s="99"/>
      <c r="K15" s="99"/>
    </row>
  </sheetData>
  <mergeCells count="8">
    <mergeCell ref="B15:K15"/>
    <mergeCell ref="B14:K14"/>
    <mergeCell ref="B13:K13"/>
    <mergeCell ref="B6:K7"/>
    <mergeCell ref="B9:K9"/>
    <mergeCell ref="B10:K10"/>
    <mergeCell ref="B11:K11"/>
    <mergeCell ref="B12:K12"/>
  </mergeCells>
  <pageMargins left="0.7" right="0.7" top="0.75" bottom="0.75" header="0.3" footer="0.3"/>
  <pageSetup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R219"/>
  <sheetViews>
    <sheetView workbookViewId="0">
      <pane xSplit="2" ySplit="7" topLeftCell="C8" activePane="bottomRight" state="frozen"/>
      <selection pane="topRight" activeCell="C1" sqref="C1"/>
      <selection pane="bottomLeft" activeCell="A8" sqref="A8"/>
      <selection pane="bottomRight" activeCell="B4" sqref="B4"/>
    </sheetView>
  </sheetViews>
  <sheetFormatPr baseColWidth="10" defaultColWidth="11" defaultRowHeight="14.4" x14ac:dyDescent="0.3"/>
  <cols>
    <col min="1" max="1" width="2.44140625" style="2" customWidth="1"/>
    <col min="2" max="2" width="35.77734375" style="2" customWidth="1"/>
    <col min="3" max="3" width="10.77734375" style="2" customWidth="1"/>
    <col min="4" max="10" width="11" style="2"/>
    <col min="11" max="12" width="9.33203125" style="2" customWidth="1"/>
    <col min="13" max="17" width="11.109375" style="2" customWidth="1"/>
    <col min="18" max="16384" width="11" style="2"/>
  </cols>
  <sheetData>
    <row r="2" spans="2:17" ht="18" x14ac:dyDescent="0.35">
      <c r="B2" s="7" t="s">
        <v>682</v>
      </c>
    </row>
    <row r="3" spans="2:17" x14ac:dyDescent="0.3">
      <c r="B3" s="8" t="s">
        <v>209</v>
      </c>
    </row>
    <row r="5" spans="2:17" ht="16.2" x14ac:dyDescent="0.3">
      <c r="B5" s="29" t="s">
        <v>179</v>
      </c>
      <c r="C5" s="30">
        <v>2015</v>
      </c>
      <c r="D5" s="30" t="s">
        <v>205</v>
      </c>
      <c r="E5" s="30" t="s">
        <v>206</v>
      </c>
      <c r="F5" s="30">
        <v>2018</v>
      </c>
      <c r="G5" s="30" t="s">
        <v>207</v>
      </c>
      <c r="H5" s="54" t="s">
        <v>208</v>
      </c>
      <c r="I5" s="54" t="s">
        <v>666</v>
      </c>
      <c r="J5" s="38" t="s">
        <v>687</v>
      </c>
      <c r="K5" s="76">
        <v>44562</v>
      </c>
      <c r="L5" s="66">
        <v>44593</v>
      </c>
      <c r="M5" s="76">
        <v>44621</v>
      </c>
      <c r="N5" s="76">
        <v>44652</v>
      </c>
      <c r="O5" s="76">
        <v>44682</v>
      </c>
      <c r="P5" s="76">
        <v>44713</v>
      </c>
      <c r="Q5" s="66" t="s">
        <v>693</v>
      </c>
    </row>
    <row r="6" spans="2:17" x14ac:dyDescent="0.3">
      <c r="B6" s="31" t="s">
        <v>663</v>
      </c>
      <c r="C6" s="40">
        <f>+((C7*'Empleo ISS'!C7)+('Empleo ISS'!C17*'I. Incrementos salarios'!C17)+('I. Incrementos salarios'!C20*'Empleo ISS'!C20)+('Empleo ISS'!C33*'I. Incrementos salarios'!C33)+('I. Incrementos salarios'!C38*'Empleo ISS'!C38)+('Empleo ISS'!C48*'I. Incrementos salarios'!C48)+('I. Incrementos salarios'!C56*'Empleo ISS'!C56)+('Empleo ISS'!C59*'I. Incrementos salarios'!C59)+('I. Incrementos salarios'!C67*'Empleo ISS'!C67)+('Empleo ISS'!C80*'I. Incrementos salarios'!C80)+('I. Incrementos salarios'!C82*'Empleo ISS'!C82)+('Empleo ISS'!C87*'I. Incrementos salarios'!C87)+('I. Incrementos salarios'!C101*'Empleo ISS'!C101)+('Empleo ISS'!C121*'I. Incrementos salarios'!C121)+('I. Incrementos salarios'!C127*'Empleo ISS'!C127)+('Empleo ISS'!C130*'I. Incrementos salarios'!C130)+('I. Incrementos salarios'!C142*'Empleo ISS'!C142)+('Empleo ISS'!C147*'I. Incrementos salarios'!C147)+('I. Incrementos salarios'!C150*'Empleo ISS'!C150)+('Empleo ISS'!C177*'I. Incrementos salarios'!C177)+('I. Incrementos salarios'!C182*'Empleo ISS'!C182)+('Empleo ISS'!C184*'I. Incrementos salarios'!C184)+('I. Incrementos salarios'!C193*'Empleo ISS'!C193)+('Empleo ISS'!C196*'I. Incrementos salarios'!C196)+('I. Incrementos salarios'!C200*'Empleo ISS'!C200))/'Empleo ISS'!C6</f>
        <v>0.3397538669685839</v>
      </c>
      <c r="D6" s="40">
        <f>+((D7*'Empleo ISS'!D7)+('Empleo ISS'!D17*'I. Incrementos salarios'!D17)+('I. Incrementos salarios'!D20*'Empleo ISS'!D20)+('Empleo ISS'!D33*'I. Incrementos salarios'!D33)+('I. Incrementos salarios'!D38*'Empleo ISS'!D38)+('Empleo ISS'!D48*'I. Incrementos salarios'!D48)+('I. Incrementos salarios'!D56*'Empleo ISS'!D56)+('Empleo ISS'!D59*'I. Incrementos salarios'!D59)+('I. Incrementos salarios'!D67*'Empleo ISS'!D67)+('Empleo ISS'!D80*'I. Incrementos salarios'!D80)+('I. Incrementos salarios'!D82*'Empleo ISS'!D82)+('Empleo ISS'!D87*'I. Incrementos salarios'!D87)+('I. Incrementos salarios'!D101*'Empleo ISS'!D101)+('Empleo ISS'!D121*'I. Incrementos salarios'!D121)+('I. Incrementos salarios'!D127*'Empleo ISS'!D127)+('Empleo ISS'!D130*'I. Incrementos salarios'!D130)+('I. Incrementos salarios'!D142*'Empleo ISS'!D142)+('Empleo ISS'!D147*'I. Incrementos salarios'!D147)+('I. Incrementos salarios'!D150*'Empleo ISS'!D150)+('Empleo ISS'!D177*'I. Incrementos salarios'!D177)+('I. Incrementos salarios'!D182*'Empleo ISS'!D182)+('Empleo ISS'!D184*'I. Incrementos salarios'!D184)+('I. Incrementos salarios'!D193*'Empleo ISS'!D193)+('Empleo ISS'!D196*'I. Incrementos salarios'!D196)+('I. Incrementos salarios'!D200*'Empleo ISS'!D200))/'Empleo ISS'!D6</f>
        <v>0.34742161860198961</v>
      </c>
      <c r="E6" s="40">
        <f>+((E7*'Empleo ISS'!E7)+('Empleo ISS'!E17*'I. Incrementos salarios'!E17)+('I. Incrementos salarios'!E20*'Empleo ISS'!E20)+('Empleo ISS'!E33*'I. Incrementos salarios'!E33)+('I. Incrementos salarios'!E38*'Empleo ISS'!E38)+('Empleo ISS'!E48*'I. Incrementos salarios'!E48)+('I. Incrementos salarios'!E56*'Empleo ISS'!E56)+('Empleo ISS'!E59*'I. Incrementos salarios'!E59)+('I. Incrementos salarios'!E67*'Empleo ISS'!E67)+('Empleo ISS'!E80*'I. Incrementos salarios'!E80)+('I. Incrementos salarios'!E82*'Empleo ISS'!E82)+('Empleo ISS'!E87*'I. Incrementos salarios'!E87)+('I. Incrementos salarios'!E101*'Empleo ISS'!E101)+('Empleo ISS'!E121*'I. Incrementos salarios'!E121)+('I. Incrementos salarios'!E127*'Empleo ISS'!E127)+('Empleo ISS'!E130*'I. Incrementos salarios'!E130)+('I. Incrementos salarios'!E142*'Empleo ISS'!E142)+('Empleo ISS'!E147*'I. Incrementos salarios'!E147)+('I. Incrementos salarios'!E150*'Empleo ISS'!E150)+('Empleo ISS'!E177*'I. Incrementos salarios'!E177)+('I. Incrementos salarios'!E182*'Empleo ISS'!E182)+('Empleo ISS'!E184*'I. Incrementos salarios'!E184)+('I. Incrementos salarios'!E193*'Empleo ISS'!E193)+('Empleo ISS'!E196*'I. Incrementos salarios'!E196)+('I. Incrementos salarios'!E200*'Empleo ISS'!E200))/'Empleo ISS'!E6</f>
        <v>0.26456342545250494</v>
      </c>
      <c r="F6" s="40">
        <f>+((F7*'Empleo ISS'!F7)+('Empleo ISS'!F17*'I. Incrementos salarios'!F17)+('I. Incrementos salarios'!F20*'Empleo ISS'!F20)+('Empleo ISS'!F33*'I. Incrementos salarios'!F33)+('I. Incrementos salarios'!F38*'Empleo ISS'!F38)+('Empleo ISS'!F48*'I. Incrementos salarios'!F48)+('I. Incrementos salarios'!F56*'Empleo ISS'!F56)+('Empleo ISS'!F59*'I. Incrementos salarios'!F59)+('I. Incrementos salarios'!F67*'Empleo ISS'!F67)+('Empleo ISS'!F80*'I. Incrementos salarios'!F80)+('I. Incrementos salarios'!F82*'Empleo ISS'!F82)+('Empleo ISS'!F87*'I. Incrementos salarios'!F87)+('I. Incrementos salarios'!F101*'Empleo ISS'!F101)+('Empleo ISS'!F121*'I. Incrementos salarios'!F121)+('I. Incrementos salarios'!F127*'Empleo ISS'!F127)+('Empleo ISS'!F130*'I. Incrementos salarios'!F130)+('I. Incrementos salarios'!F142*'Empleo ISS'!F142)+('Empleo ISS'!F147*'I. Incrementos salarios'!F147)+('I. Incrementos salarios'!F150*'Empleo ISS'!F150)+('Empleo ISS'!F177*'I. Incrementos salarios'!F177)+('I. Incrementos salarios'!F182*'Empleo ISS'!F182)+('Empleo ISS'!F184*'I. Incrementos salarios'!F184)+('I. Incrementos salarios'!F193*'Empleo ISS'!F193)+('Empleo ISS'!F196*'I. Incrementos salarios'!F196)+('I. Incrementos salarios'!F200*'Empleo ISS'!F200))/'Empleo ISS'!F6</f>
        <v>0.36123761487380113</v>
      </c>
      <c r="G6" s="40">
        <f>+((G7*'Empleo ISS'!G7)+('Empleo ISS'!G17*'I. Incrementos salarios'!G17)+('I. Incrementos salarios'!G20*'Empleo ISS'!G20)+('Empleo ISS'!G33*'I. Incrementos salarios'!G33)+('I. Incrementos salarios'!G38*'Empleo ISS'!G38)+('Empleo ISS'!G48*'I. Incrementos salarios'!G48)+('I. Incrementos salarios'!G56*'Empleo ISS'!G56)+('Empleo ISS'!G59*'I. Incrementos salarios'!G59)+('I. Incrementos salarios'!G67*'Empleo ISS'!G67)+('Empleo ISS'!G80*'I. Incrementos salarios'!G80)+('I. Incrementos salarios'!G82*'Empleo ISS'!G82)+('Empleo ISS'!G87*'I. Incrementos salarios'!G87)+('I. Incrementos salarios'!G101*'Empleo ISS'!G101)+('Empleo ISS'!G121*'I. Incrementos salarios'!G121)+('I. Incrementos salarios'!G127*'Empleo ISS'!G127)+('Empleo ISS'!G130*'I. Incrementos salarios'!G130)+('I. Incrementos salarios'!G142*'Empleo ISS'!G142)+('Empleo ISS'!G147*'I. Incrementos salarios'!G147)+('I. Incrementos salarios'!G150*'Empleo ISS'!G150)+('Empleo ISS'!G177*'I. Incrementos salarios'!G177)+('I. Incrementos salarios'!G182*'Empleo ISS'!G182)+('Empleo ISS'!G184*'I. Incrementos salarios'!G184)+('I. Incrementos salarios'!G193*'Empleo ISS'!G193)+('Empleo ISS'!G196*'I. Incrementos salarios'!G196)+('I. Incrementos salarios'!G200*'Empleo ISS'!G200))/'Empleo ISS'!G6</f>
        <v>0.44719657352204967</v>
      </c>
      <c r="H6" s="55">
        <f>+((H7*'Empleo ISS'!H7)+('Empleo ISS'!H17*'I. Incrementos salarios'!H17)+('I. Incrementos salarios'!H20*'Empleo ISS'!H20)+('Empleo ISS'!H33*'I. Incrementos salarios'!H33)+('I. Incrementos salarios'!H38*'Empleo ISS'!H38)+('Empleo ISS'!H48*'I. Incrementos salarios'!H48)+('I. Incrementos salarios'!H56*'Empleo ISS'!H56)+('Empleo ISS'!H59*'I. Incrementos salarios'!H59)+('I. Incrementos salarios'!H67*'Empleo ISS'!H67)+('Empleo ISS'!H80*'I. Incrementos salarios'!H80)+('I. Incrementos salarios'!H82*'Empleo ISS'!H82)+('Empleo ISS'!H87*'I. Incrementos salarios'!H87)+('I. Incrementos salarios'!H101*'Empleo ISS'!H101)+('Empleo ISS'!H121*'I. Incrementos salarios'!H121)+('I. Incrementos salarios'!H127*'Empleo ISS'!H127)+('Empleo ISS'!H130*'I. Incrementos salarios'!H130)+('I. Incrementos salarios'!H142*'Empleo ISS'!H142)+('Empleo ISS'!H147*'I. Incrementos salarios'!H147)+('I. Incrementos salarios'!H150*'Empleo ISS'!H150)+('Empleo ISS'!H177*'I. Incrementos salarios'!H177)+('I. Incrementos salarios'!H182*'Empleo ISS'!H182)+('Empleo ISS'!H184*'I. Incrementos salarios'!H184)+('I. Incrementos salarios'!H193*'Empleo ISS'!H193)+('Empleo ISS'!H196*'I. Incrementos salarios'!H196)+('I. Incrementos salarios'!H200*'Empleo ISS'!H200))/'Empleo ISS'!H6</f>
        <v>0.16304246317450938</v>
      </c>
      <c r="I6" s="55">
        <f>+((I7*'Empleo ISS'!I7)+('Empleo ISS'!I17*'I. Incrementos salarios'!I17)+('I. Incrementos salarios'!I20*'Empleo ISS'!I20)+('Empleo ISS'!I33*'I. Incrementos salarios'!I33)+('I. Incrementos salarios'!I38*'Empleo ISS'!I38)+('Empleo ISS'!I48*'I. Incrementos salarios'!I48)+('I. Incrementos salarios'!I56*'Empleo ISS'!I56)+('Empleo ISS'!I59*'I. Incrementos salarios'!I59)+('I. Incrementos salarios'!I67*'Empleo ISS'!I67)+('Empleo ISS'!I80*'I. Incrementos salarios'!I80)+('I. Incrementos salarios'!I82*'Empleo ISS'!I82)+('Empleo ISS'!I87*'I. Incrementos salarios'!I87)+('I. Incrementos salarios'!I101*'Empleo ISS'!I101)+('Empleo ISS'!I121*'I. Incrementos salarios'!I121)+('I. Incrementos salarios'!I127*'Empleo ISS'!I127)+('Empleo ISS'!I130*'I. Incrementos salarios'!I130)+('I. Incrementos salarios'!I142*'Empleo ISS'!I142)+('Empleo ISS'!I147*'I. Incrementos salarios'!I147)+('I. Incrementos salarios'!I150*'Empleo ISS'!I150)+('Empleo ISS'!I177*'I. Incrementos salarios'!I177)+('I. Incrementos salarios'!I182*'Empleo ISS'!I182)+('Empleo ISS'!I184*'I. Incrementos salarios'!I184)+('I. Incrementos salarios'!I193*'Empleo ISS'!I193)+('Empleo ISS'!I196*'I. Incrementos salarios'!I196)+('I. Incrementos salarios'!I200*'Empleo ISS'!I200))/'Empleo ISS'!I6</f>
        <v>0.57688749128470762</v>
      </c>
      <c r="J6" s="55">
        <f>+((J7*'Empleo ISS'!J7)+('Empleo ISS'!J17*'I. Incrementos salarios'!J17)+('I. Incrementos salarios'!J20*'Empleo ISS'!J20)+('Empleo ISS'!J33*'I. Incrementos salarios'!J33)+('I. Incrementos salarios'!J38*'Empleo ISS'!J38)+('Empleo ISS'!J48*'I. Incrementos salarios'!J48)+('I. Incrementos salarios'!J56*'Empleo ISS'!J56)+('Empleo ISS'!J59*'I. Incrementos salarios'!J59)+('I. Incrementos salarios'!J67*'Empleo ISS'!J67)+('Empleo ISS'!J80*'I. Incrementos salarios'!J80)+('I. Incrementos salarios'!J82*'Empleo ISS'!J82)+('Empleo ISS'!J87*'I. Incrementos salarios'!J87)+('I. Incrementos salarios'!J101*'Empleo ISS'!J101)+('Empleo ISS'!J121*'I. Incrementos salarios'!J121)+('I. Incrementos salarios'!J127*'Empleo ISS'!J127)+('Empleo ISS'!J130*'I. Incrementos salarios'!J130)+('I. Incrementos salarios'!J142*'Empleo ISS'!J142)+('Empleo ISS'!J147*'I. Incrementos salarios'!J147)+('I. Incrementos salarios'!J150*'Empleo ISS'!J150)+('Empleo ISS'!J177*'I. Incrementos salarios'!J177)+('I. Incrementos salarios'!J182*'Empleo ISS'!J182)+('Empleo ISS'!J184*'I. Incrementos salarios'!J184)+('I. Incrementos salarios'!J193*'Empleo ISS'!J193)+('Empleo ISS'!J196*'I. Incrementos salarios'!J196)+('I. Incrementos salarios'!J200*'Empleo ISS'!J200))/'Empleo ISS'!J6</f>
        <v>0.40479487325714647</v>
      </c>
      <c r="K6" s="77">
        <f>+((K7*'Empleo ISS'!K7)+('Empleo ISS'!K17*'I. Incrementos salarios'!K17)+('I. Incrementos salarios'!K20*'Empleo ISS'!K20)+('Empleo ISS'!K33*'I. Incrementos salarios'!K33)+('I. Incrementos salarios'!K38*'Empleo ISS'!K38)+('Empleo ISS'!K48*'I. Incrementos salarios'!K48)+('I. Incrementos salarios'!K56*'Empleo ISS'!K56)+('Empleo ISS'!K59*'I. Incrementos salarios'!K59)+('I. Incrementos salarios'!K67*'Empleo ISS'!K67)+('Empleo ISS'!K80*'I. Incrementos salarios'!K80)+('I. Incrementos salarios'!K82*'Empleo ISS'!K82)+('Empleo ISS'!K87*'I. Incrementos salarios'!K87)+('I. Incrementos salarios'!K101*'Empleo ISS'!K101)+('Empleo ISS'!K121*'I. Incrementos salarios'!K121)+('I. Incrementos salarios'!K127*'Empleo ISS'!K127)+('Empleo ISS'!K130*'I. Incrementos salarios'!K130)+('I. Incrementos salarios'!K142*'Empleo ISS'!K142)+('Empleo ISS'!K147*'I. Incrementos salarios'!K147)+('I. Incrementos salarios'!K150*'Empleo ISS'!K150)+('Empleo ISS'!K177*'I. Incrementos salarios'!K177)+('I. Incrementos salarios'!K182*'Empleo ISS'!K182)+('Empleo ISS'!K184*'I. Incrementos salarios'!K184)+('I. Incrementos salarios'!K193*'Empleo ISS'!K193)+('Empleo ISS'!K196*'I. Incrementos salarios'!K196)+('I. Incrementos salarios'!K200*'Empleo ISS'!K200))/'Empleo ISS'!K6</f>
        <v>2.9144263185093743E-2</v>
      </c>
      <c r="L6" s="82">
        <f>+((L7*'Empleo ISS'!L7)+('Empleo ISS'!L17*'I. Incrementos salarios'!L17)+('I. Incrementos salarios'!L20*'Empleo ISS'!L20)+('Empleo ISS'!L33*'I. Incrementos salarios'!L33)+('I. Incrementos salarios'!L38*'Empleo ISS'!L38)+('Empleo ISS'!L48*'I. Incrementos salarios'!L48)+('I. Incrementos salarios'!L56*'Empleo ISS'!L56)+('Empleo ISS'!L59*'I. Incrementos salarios'!L59)+('I. Incrementos salarios'!L67*'Empleo ISS'!L67)+('Empleo ISS'!L80*'I. Incrementos salarios'!L80)+('I. Incrementos salarios'!L82*'Empleo ISS'!L82)+('Empleo ISS'!L87*'I. Incrementos salarios'!L87)+('I. Incrementos salarios'!L101*'Empleo ISS'!L101)+('Empleo ISS'!L121*'I. Incrementos salarios'!L121)+('I. Incrementos salarios'!L127*'Empleo ISS'!L127)+('Empleo ISS'!L130*'I. Incrementos salarios'!L130)+('I. Incrementos salarios'!L142*'Empleo ISS'!L142)+('Empleo ISS'!L147*'I. Incrementos salarios'!L147)+('I. Incrementos salarios'!L150*'Empleo ISS'!L150)+('Empleo ISS'!L177*'I. Incrementos salarios'!L177)+('I. Incrementos salarios'!L182*'Empleo ISS'!L182)+('Empleo ISS'!L184*'I. Incrementos salarios'!L184)+('I. Incrementos salarios'!L193*'Empleo ISS'!L193)+('Empleo ISS'!L196*'I. Incrementos salarios'!L196)+('I. Incrementos salarios'!L200*'Empleo ISS'!L200))/'Empleo ISS'!L6</f>
        <v>2.762062551239788E-2</v>
      </c>
      <c r="M6" s="82">
        <f>+((M7*'Empleo ISS'!M7)+('Empleo ISS'!M17*'I. Incrementos salarios'!M17)+('I. Incrementos salarios'!M20*'Empleo ISS'!M20)+('Empleo ISS'!M33*'I. Incrementos salarios'!M33)+('I. Incrementos salarios'!M38*'Empleo ISS'!M38)+('Empleo ISS'!M48*'I. Incrementos salarios'!M48)+('I. Incrementos salarios'!M56*'Empleo ISS'!M56)+('Empleo ISS'!M59*'I. Incrementos salarios'!M59)+('I. Incrementos salarios'!M67*'Empleo ISS'!M67)+('Empleo ISS'!M80*'I. Incrementos salarios'!M80)+('I. Incrementos salarios'!M82*'Empleo ISS'!M82)+('Empleo ISS'!M87*'I. Incrementos salarios'!M87)+('I. Incrementos salarios'!M101*'Empleo ISS'!M101)+('Empleo ISS'!M121*'I. Incrementos salarios'!M121)+('I. Incrementos salarios'!M127*'Empleo ISS'!M127)+('Empleo ISS'!M130*'I. Incrementos salarios'!M130)+('I. Incrementos salarios'!M142*'Empleo ISS'!M142)+('Empleo ISS'!M147*'I. Incrementos salarios'!M147)+('I. Incrementos salarios'!M150*'Empleo ISS'!M150)+('Empleo ISS'!M177*'I. Incrementos salarios'!M177)+('I. Incrementos salarios'!M182*'Empleo ISS'!M182)+('Empleo ISS'!M184*'I. Incrementos salarios'!M184)+('I. Incrementos salarios'!M193*'Empleo ISS'!M193)+('Empleo ISS'!M196*'I. Incrementos salarios'!M196)+('I. Incrementos salarios'!M200*'Empleo ISS'!M200))/'Empleo ISS'!M6</f>
        <v>6.3738860161998756E-2</v>
      </c>
      <c r="N6" s="95">
        <f>+((N7*'Empleo ISS'!N7)+('Empleo ISS'!N17*'I. Incrementos salarios'!N17)+('I. Incrementos salarios'!N20*'Empleo ISS'!N20)+('Empleo ISS'!N33*'I. Incrementos salarios'!N33)+('I. Incrementos salarios'!N38*'Empleo ISS'!N38)+('Empleo ISS'!N48*'I. Incrementos salarios'!N48)+('I. Incrementos salarios'!N56*'Empleo ISS'!N56)+('Empleo ISS'!N59*'I. Incrementos salarios'!N59)+('I. Incrementos salarios'!N67*'Empleo ISS'!N67)+('Empleo ISS'!N80*'I. Incrementos salarios'!N80)+('I. Incrementos salarios'!N82*'Empleo ISS'!N82)+('Empleo ISS'!N87*'I. Incrementos salarios'!N87)+('I. Incrementos salarios'!N101*'Empleo ISS'!N101)+('Empleo ISS'!N121*'I. Incrementos salarios'!N121)+('I. Incrementos salarios'!N127*'Empleo ISS'!N127)+('Empleo ISS'!N130*'I. Incrementos salarios'!N130)+('I. Incrementos salarios'!N142*'Empleo ISS'!N142)+('Empleo ISS'!N147*'I. Incrementos salarios'!N147)+('I. Incrementos salarios'!N150*'Empleo ISS'!N150)+('Empleo ISS'!N177*'I. Incrementos salarios'!N177)+('I. Incrementos salarios'!N182*'Empleo ISS'!N182)+('Empleo ISS'!N184*'I. Incrementos salarios'!N184)+('I. Incrementos salarios'!N193*'Empleo ISS'!N193)+('Empleo ISS'!N196*'I. Incrementos salarios'!N196)+('I. Incrementos salarios'!N200*'Empleo ISS'!N200))/'Empleo ISS'!N6</f>
        <v>5.0174591741810298E-2</v>
      </c>
      <c r="O6" s="95">
        <f>+((O7*'Empleo ISS'!O7)+('Empleo ISS'!O17*'I. Incrementos salarios'!O17)+('I. Incrementos salarios'!O20*'Empleo ISS'!O20)+('Empleo ISS'!O33*'I. Incrementos salarios'!O33)+('I. Incrementos salarios'!O38*'Empleo ISS'!O38)+('Empleo ISS'!O48*'I. Incrementos salarios'!O48)+('I. Incrementos salarios'!O56*'Empleo ISS'!O56)+('Empleo ISS'!O59*'I. Incrementos salarios'!O59)+('I. Incrementos salarios'!O67*'Empleo ISS'!O67)+('Empleo ISS'!O80*'I. Incrementos salarios'!O80)+('I. Incrementos salarios'!O82*'Empleo ISS'!O82)+('Empleo ISS'!O87*'I. Incrementos salarios'!O87)+('I. Incrementos salarios'!O101*'Empleo ISS'!O101)+('Empleo ISS'!O121*'I. Incrementos salarios'!O121)+('I. Incrementos salarios'!O127*'Empleo ISS'!O127)+('Empleo ISS'!O130*'I. Incrementos salarios'!O130)+('I. Incrementos salarios'!O142*'Empleo ISS'!O142)+('Empleo ISS'!O147*'I. Incrementos salarios'!O147)+('I. Incrementos salarios'!O150*'Empleo ISS'!O150)+('Empleo ISS'!O177*'I. Incrementos salarios'!O177)+('I. Incrementos salarios'!O182*'Empleo ISS'!O182)+('Empleo ISS'!O184*'I. Incrementos salarios'!O184)+('I. Incrementos salarios'!O193*'Empleo ISS'!O193)+('Empleo ISS'!O196*'I. Incrementos salarios'!O196)+('I. Incrementos salarios'!O200*'Empleo ISS'!O200))/'Empleo ISS'!O6</f>
        <v>7.2904678360403041E-2</v>
      </c>
      <c r="P6" s="82">
        <f>+((P7*'Empleo ISS'!P7)+('Empleo ISS'!P17*'I. Incrementos salarios'!P17)+('I. Incrementos salarios'!P20*'Empleo ISS'!P20)+('Empleo ISS'!P33*'I. Incrementos salarios'!P33)+('I. Incrementos salarios'!P38*'Empleo ISS'!P38)+('Empleo ISS'!P48*'I. Incrementos salarios'!P48)+('I. Incrementos salarios'!P56*'Empleo ISS'!P56)+('Empleo ISS'!P59*'I. Incrementos salarios'!P59)+('I. Incrementos salarios'!P67*'Empleo ISS'!P67)+('Empleo ISS'!P80*'I. Incrementos salarios'!P80)+('I. Incrementos salarios'!P82*'Empleo ISS'!P82)+('Empleo ISS'!P87*'I. Incrementos salarios'!P87)+('I. Incrementos salarios'!P101*'Empleo ISS'!P101)+('Empleo ISS'!P121*'I. Incrementos salarios'!P121)+('I. Incrementos salarios'!P127*'Empleo ISS'!P127)+('Empleo ISS'!P130*'I. Incrementos salarios'!P130)+('I. Incrementos salarios'!P142*'Empleo ISS'!P142)+('Empleo ISS'!P147*'I. Incrementos salarios'!P147)+('I. Incrementos salarios'!P150*'Empleo ISS'!P150)+('Empleo ISS'!P177*'I. Incrementos salarios'!P177)+('I. Incrementos salarios'!P182*'Empleo ISS'!P182)+('Empleo ISS'!P184*'I. Incrementos salarios'!P184)+('I. Incrementos salarios'!P193*'Empleo ISS'!P193)+('Empleo ISS'!P196*'I. Incrementos salarios'!P196)+('I. Incrementos salarios'!P200*'Empleo ISS'!P200))/'Empleo ISS'!P6</f>
        <v>4.7895752744276231E-2</v>
      </c>
      <c r="Q6" s="82">
        <f>+((Q7*'Empleo ISS'!Q7)+('Empleo ISS'!Q17*'I. Incrementos salarios'!Q17)+('I. Incrementos salarios'!Q20*'Empleo ISS'!Q20)+('Empleo ISS'!Q33*'I. Incrementos salarios'!Q33)+('I. Incrementos salarios'!Q38*'Empleo ISS'!Q38)+('Empleo ISS'!Q48*'I. Incrementos salarios'!Q48)+('I. Incrementos salarios'!Q56*'Empleo ISS'!Q56)+('Empleo ISS'!Q59*'I. Incrementos salarios'!Q59)+('I. Incrementos salarios'!Q67*'Empleo ISS'!Q67)+('Empleo ISS'!Q80*'I. Incrementos salarios'!Q80)+('I. Incrementos salarios'!Q82*'Empleo ISS'!Q82)+('Empleo ISS'!Q87*'I. Incrementos salarios'!Q87)+('I. Incrementos salarios'!Q101*'Empleo ISS'!Q101)+('Empleo ISS'!Q121*'I. Incrementos salarios'!Q121)+('I. Incrementos salarios'!Q127*'Empleo ISS'!Q127)+('Empleo ISS'!Q130*'I. Incrementos salarios'!Q130)+('I. Incrementos salarios'!Q142*'Empleo ISS'!Q142)+('Empleo ISS'!Q147*'I. Incrementos salarios'!Q147)+('I. Incrementos salarios'!Q150*'Empleo ISS'!Q150)+('Empleo ISS'!Q177*'I. Incrementos salarios'!Q177)+('I. Incrementos salarios'!Q182*'Empleo ISS'!Q182)+('Empleo ISS'!Q184*'I. Incrementos salarios'!Q184)+('I. Incrementos salarios'!Q193*'Empleo ISS'!Q193)+('Empleo ISS'!Q196*'I. Incrementos salarios'!Q196)+('I. Incrementos salarios'!Q200*'Empleo ISS'!Q200))/'Empleo ISS'!Q6</f>
        <v>6.6787449541546473E-2</v>
      </c>
    </row>
    <row r="7" spans="2:17" x14ac:dyDescent="0.3">
      <c r="B7" s="39" t="s">
        <v>180</v>
      </c>
      <c r="C7" s="32">
        <f>+SUMPRODUCT(C8:C16,'Empleo ISS'!C8:C16)/'Empleo ISS'!C7</f>
        <v>0.33789365954420814</v>
      </c>
      <c r="D7" s="32">
        <f>+SUMPRODUCT(D8:D16,'Empleo ISS'!D8:D16)/'Empleo ISS'!D7</f>
        <v>0.40296153900925213</v>
      </c>
      <c r="E7" s="32">
        <f>+SUMPRODUCT(E8:E16,'Empleo ISS'!E8:E16)/'Empleo ISS'!E7</f>
        <v>0.27248669155102678</v>
      </c>
      <c r="F7" s="32">
        <f>+SUMPRODUCT(F8:F16,'Empleo ISS'!F8:F16)/'Empleo ISS'!F7</f>
        <v>0.21574136617521381</v>
      </c>
      <c r="G7" s="32">
        <f>+SUMPRODUCT(G8:G16,'Empleo ISS'!G8:G16)/'Empleo ISS'!G7</f>
        <v>0.32580086429615351</v>
      </c>
      <c r="H7" s="56">
        <f>+SUMPRODUCT(H8:H16,'Empleo ISS'!H8:H16)/'Empleo ISS'!H7</f>
        <v>0.27472237321165593</v>
      </c>
      <c r="I7" s="56">
        <f>+SUMPRODUCT(I8:I16,'Empleo ISS'!I8:I16)/'Empleo ISS'!I7</f>
        <v>0.64971913228741607</v>
      </c>
      <c r="J7" s="56">
        <f>+SUMPRODUCT(J8:J16,'Empleo ISS'!J8:J16)/'Empleo ISS'!J7</f>
        <v>0.38918412495132493</v>
      </c>
      <c r="K7" s="78">
        <f>+SUMPRODUCT(K8:K16,'Empleo ISS'!K8:K16)/'Empleo ISS'!K7</f>
        <v>0.11301172115384617</v>
      </c>
      <c r="L7" s="75">
        <f>+SUMPRODUCT(L8:L16,'Empleo ISS'!L8:L16)/'Empleo ISS'!L7</f>
        <v>1.0060240963855421E-2</v>
      </c>
      <c r="M7" s="93">
        <f>+SUMPRODUCT(M8:M16,'Empleo ISS'!M8:M16)/'Empleo ISS'!M7</f>
        <v>7.9266275327771141E-2</v>
      </c>
      <c r="N7" s="93">
        <f>+SUMPRODUCT(N8:N16,'Empleo ISS'!N8:N16)/'Empleo ISS'!N7</f>
        <v>4.6835737470167067E-2</v>
      </c>
      <c r="O7" s="93">
        <f>+SUMPRODUCT(O8:O16,'Empleo ISS'!O8:O16)/'Empleo ISS'!O7</f>
        <v>3.7680963139120095E-2</v>
      </c>
      <c r="P7" s="75">
        <f>+SUMPRODUCT(P8:P16,'Empleo ISS'!P8:P16)/'Empleo ISS'!P7</f>
        <v>4.909510613207547E-3</v>
      </c>
      <c r="Q7" s="75">
        <f>+SUMPRODUCT(Q8:Q16,'Empleo ISS'!Q8:Q16)/'Empleo ISS'!Q7</f>
        <v>6.0580542196531785E-2</v>
      </c>
    </row>
    <row r="8" spans="2:17" x14ac:dyDescent="0.3">
      <c r="B8" s="3" t="s">
        <v>221</v>
      </c>
      <c r="C8" s="4">
        <v>0.31186247258000033</v>
      </c>
      <c r="D8" s="4">
        <v>0.27680439850640481</v>
      </c>
      <c r="E8" s="4">
        <v>0.2704988450000001</v>
      </c>
      <c r="F8" s="4">
        <v>0.33250039667361508</v>
      </c>
      <c r="G8" s="4">
        <v>0.31839909913779563</v>
      </c>
      <c r="H8" s="57">
        <v>0.43894475445200198</v>
      </c>
      <c r="I8" s="57">
        <v>0.56174263219776766</v>
      </c>
      <c r="J8" s="57">
        <v>0.46191797898625908</v>
      </c>
      <c r="K8" s="79">
        <v>7.1001999999999996E-2</v>
      </c>
      <c r="L8" s="4"/>
      <c r="M8" s="92">
        <v>0.19999500000000001</v>
      </c>
      <c r="N8" s="96"/>
      <c r="O8" s="4">
        <v>8.3336999999999994E-2</v>
      </c>
      <c r="P8" s="4"/>
      <c r="Q8" s="104">
        <v>5.0000999999999997E-2</v>
      </c>
    </row>
    <row r="9" spans="2:17" x14ac:dyDescent="0.3">
      <c r="B9" s="3" t="s">
        <v>222</v>
      </c>
      <c r="C9" s="4">
        <v>0.29935264005199991</v>
      </c>
      <c r="D9" s="4">
        <v>0.32149935009679997</v>
      </c>
      <c r="E9" s="4">
        <v>0.2812800000000002</v>
      </c>
      <c r="F9" s="4">
        <v>0.15499790000000013</v>
      </c>
      <c r="G9" s="4">
        <v>0.33126875</v>
      </c>
      <c r="H9" s="57">
        <v>0.37525719023000015</v>
      </c>
      <c r="I9" s="57">
        <v>0.48646130175025304</v>
      </c>
      <c r="J9" s="57">
        <v>0.37999999999999989</v>
      </c>
      <c r="K9" s="80"/>
      <c r="L9" s="4"/>
      <c r="M9" s="92">
        <v>0.2</v>
      </c>
      <c r="N9" s="96"/>
      <c r="O9" s="4"/>
      <c r="P9" s="4"/>
      <c r="Q9" s="104">
        <v>0.15</v>
      </c>
    </row>
    <row r="10" spans="2:17" x14ac:dyDescent="0.3">
      <c r="B10" s="3" t="s">
        <v>223</v>
      </c>
      <c r="C10" s="4">
        <v>0.3296640000000004</v>
      </c>
      <c r="D10" s="4">
        <v>0.43441644544000013</v>
      </c>
      <c r="E10" s="4">
        <v>0.30636800000000042</v>
      </c>
      <c r="F10" s="4">
        <v>0.27116000000000029</v>
      </c>
      <c r="G10" s="4">
        <v>0.4170302578643752</v>
      </c>
      <c r="H10" s="57">
        <v>0.54037694800000069</v>
      </c>
      <c r="I10" s="57">
        <v>0.46932807680000033</v>
      </c>
      <c r="J10" s="57">
        <v>0.43968499999999988</v>
      </c>
      <c r="K10" s="80"/>
      <c r="L10" s="4"/>
      <c r="M10" s="92">
        <v>0.17</v>
      </c>
      <c r="N10" s="96"/>
      <c r="O10" s="4">
        <v>7.0000000000000007E-2</v>
      </c>
      <c r="P10" s="4"/>
      <c r="Q10" s="104">
        <v>0.15</v>
      </c>
    </row>
    <row r="11" spans="2:17" x14ac:dyDescent="0.3">
      <c r="B11" s="3" t="s">
        <v>224</v>
      </c>
      <c r="C11" s="4">
        <v>0.15110472738500014</v>
      </c>
      <c r="D11" s="4">
        <v>0.14672499999999999</v>
      </c>
      <c r="E11" s="4">
        <v>0.22255622401048902</v>
      </c>
      <c r="F11" s="4">
        <v>0.1380758174236445</v>
      </c>
      <c r="G11" s="4">
        <v>0.85808499280261996</v>
      </c>
      <c r="H11" s="57">
        <v>0.53567723970677972</v>
      </c>
      <c r="I11" s="57">
        <v>0.43237004998399997</v>
      </c>
      <c r="J11" s="57">
        <v>0.73429622530986993</v>
      </c>
      <c r="K11" s="80">
        <v>9.4819000000000001E-2</v>
      </c>
      <c r="L11" s="4"/>
      <c r="M11" s="92"/>
      <c r="N11" s="96">
        <v>0.38542300000000002</v>
      </c>
      <c r="O11" s="4"/>
      <c r="P11" s="4">
        <v>9.2517000000000002E-2</v>
      </c>
      <c r="Q11" s="104">
        <v>4.6574999999999998E-2</v>
      </c>
    </row>
    <row r="12" spans="2:17" x14ac:dyDescent="0.3">
      <c r="B12" s="3" t="s">
        <v>225</v>
      </c>
      <c r="C12" s="4">
        <v>0.25346936005200016</v>
      </c>
      <c r="D12" s="4">
        <v>0.30680945896712197</v>
      </c>
      <c r="E12" s="4">
        <v>0.28700832112655528</v>
      </c>
      <c r="F12" s="4">
        <v>0.2179677419472883</v>
      </c>
      <c r="G12" s="4">
        <v>0.37662227610631094</v>
      </c>
      <c r="H12" s="57">
        <v>0.24369046596057853</v>
      </c>
      <c r="I12" s="57">
        <v>0.44884599975402328</v>
      </c>
      <c r="J12" s="57">
        <v>0.34788946554551625</v>
      </c>
      <c r="K12" s="80">
        <v>3.6838999999999997E-2</v>
      </c>
      <c r="L12" s="4">
        <v>0.05</v>
      </c>
      <c r="M12" s="92">
        <v>9.5238000000000003E-2</v>
      </c>
      <c r="N12" s="96"/>
      <c r="O12" s="4">
        <v>6.5216999999999997E-2</v>
      </c>
      <c r="P12" s="4"/>
      <c r="Q12" s="104">
        <v>6.1224000000000001E-2</v>
      </c>
    </row>
    <row r="13" spans="2:17" x14ac:dyDescent="0.3">
      <c r="B13" s="3" t="s">
        <v>226</v>
      </c>
      <c r="C13" s="4">
        <v>0.51250000000000018</v>
      </c>
      <c r="D13" s="4">
        <v>0.22697400000000001</v>
      </c>
      <c r="E13" s="4">
        <v>0.34025210000000006</v>
      </c>
      <c r="F13" s="4">
        <v>0.25</v>
      </c>
      <c r="G13" s="4">
        <v>0.25</v>
      </c>
      <c r="H13" s="57">
        <v>0.35000000000000009</v>
      </c>
      <c r="I13" s="57">
        <v>0.39999994999999999</v>
      </c>
      <c r="J13" s="57">
        <v>0.39999999999999991</v>
      </c>
      <c r="K13" s="80">
        <v>0.4</v>
      </c>
      <c r="L13" s="4"/>
      <c r="M13" s="92"/>
      <c r="N13" s="96"/>
      <c r="O13" s="4"/>
      <c r="P13" s="4"/>
      <c r="Q13" s="104"/>
    </row>
    <row r="14" spans="2:17" x14ac:dyDescent="0.3">
      <c r="B14" s="3" t="s">
        <v>227</v>
      </c>
      <c r="C14" s="4">
        <v>0.43663393499999992</v>
      </c>
      <c r="D14" s="4">
        <v>0.265625</v>
      </c>
      <c r="E14" s="4">
        <v>0.38455840615664005</v>
      </c>
      <c r="F14" s="4">
        <v>0.24517932667193931</v>
      </c>
      <c r="G14" s="4">
        <v>0.34925061023206982</v>
      </c>
      <c r="H14" s="57">
        <v>0.38589734374999973</v>
      </c>
      <c r="I14" s="57">
        <v>0.54630588711075734</v>
      </c>
      <c r="J14" s="57">
        <v>0.26787500000000009</v>
      </c>
      <c r="K14" s="80"/>
      <c r="L14" s="4">
        <v>0.05</v>
      </c>
      <c r="M14" s="92">
        <v>0.15</v>
      </c>
      <c r="N14" s="96"/>
      <c r="O14" s="4">
        <v>0.05</v>
      </c>
      <c r="P14" s="4"/>
      <c r="Q14" s="104"/>
    </row>
    <row r="15" spans="2:17" x14ac:dyDescent="0.3">
      <c r="B15" s="3" t="s">
        <v>228</v>
      </c>
      <c r="C15" s="4">
        <v>0.30977986977347172</v>
      </c>
      <c r="D15" s="4">
        <v>0.65492504733746348</v>
      </c>
      <c r="E15" s="4">
        <v>0.2113083489018095</v>
      </c>
      <c r="F15" s="4">
        <v>0.15002245920667212</v>
      </c>
      <c r="G15" s="4">
        <v>0.199984722028135</v>
      </c>
      <c r="H15" s="57">
        <v>0</v>
      </c>
      <c r="I15" s="57">
        <v>1.0353328824209975</v>
      </c>
      <c r="J15" s="57">
        <v>0.31999411913605247</v>
      </c>
      <c r="K15" s="80">
        <v>0.11999600000000001</v>
      </c>
      <c r="L15" s="4"/>
      <c r="M15" s="92"/>
      <c r="N15" s="96">
        <v>8.9289999999999994E-2</v>
      </c>
      <c r="O15" s="4"/>
      <c r="P15" s="4"/>
      <c r="Q15" s="104">
        <v>8.1961999999999993E-2</v>
      </c>
    </row>
    <row r="16" spans="2:17" x14ac:dyDescent="0.3">
      <c r="B16" s="3" t="s">
        <v>229</v>
      </c>
      <c r="C16" s="4">
        <v>0.36304313322768533</v>
      </c>
      <c r="D16" s="4">
        <v>0.29764250000000048</v>
      </c>
      <c r="E16" s="4">
        <v>0.31445160700967012</v>
      </c>
      <c r="F16" s="4">
        <v>0.28629515000000016</v>
      </c>
      <c r="G16" s="4">
        <v>0.48737017444258934</v>
      </c>
      <c r="H16" s="57">
        <v>0.42170510064719102</v>
      </c>
      <c r="I16" s="57">
        <v>0.51015241512555209</v>
      </c>
      <c r="J16" s="57">
        <v>0.43633611094400004</v>
      </c>
      <c r="K16" s="80">
        <v>6.3E-2</v>
      </c>
      <c r="L16" s="4"/>
      <c r="M16" s="92">
        <v>8.5999999999999993E-2</v>
      </c>
      <c r="N16" s="96"/>
      <c r="O16" s="4">
        <v>0.127</v>
      </c>
      <c r="P16" s="4"/>
      <c r="Q16" s="104">
        <v>0.104</v>
      </c>
    </row>
    <row r="17" spans="2:18" x14ac:dyDescent="0.3">
      <c r="B17" s="33" t="s">
        <v>216</v>
      </c>
      <c r="C17" s="34">
        <f>+SUMPRODUCT(C18:C19,'Empleo ISS'!C18:C19)/'Empleo ISS'!C17</f>
        <v>0.3160678400000001</v>
      </c>
      <c r="D17" s="34">
        <f>+SUMPRODUCT(D18:D19,'Empleo ISS'!D18:D19)/'Empleo ISS'!D17</f>
        <v>0.3616665920000004</v>
      </c>
      <c r="E17" s="34">
        <f>+SUMPRODUCT(E18:E19,'Empleo ISS'!E18:E19)/'Empleo ISS'!E17</f>
        <v>0.23239843627372572</v>
      </c>
      <c r="F17" s="34">
        <f>+SUMPRODUCT(F18:F19,'Empleo ISS'!F18:F19)/'Empleo ISS'!F17</f>
        <v>0.48563840146175052</v>
      </c>
      <c r="G17" s="34">
        <f>+SUMPRODUCT(G18:G19,'Empleo ISS'!G18:G19)/'Empleo ISS'!G17</f>
        <v>0.50959950823189237</v>
      </c>
      <c r="H17" s="58">
        <f>+SUMPRODUCT(H18:H19,'Empleo ISS'!H18:H19)/'Empleo ISS'!H17</f>
        <v>-7.058992642531102E-2</v>
      </c>
      <c r="I17" s="58">
        <f>+SUMPRODUCT(I18:I19,'Empleo ISS'!I18:I19)/'Empleo ISS'!I17</f>
        <v>0.71161541097501257</v>
      </c>
      <c r="J17" s="58">
        <f>+SUMPRODUCT(J18:J19,'Empleo ISS'!J18:J19)/'Empleo ISS'!J17</f>
        <v>0.45450835710642368</v>
      </c>
      <c r="K17" s="78">
        <f>+SUMPRODUCT(K18:K19,'Empleo ISS'!K18:K19)/'Empleo ISS'!K17</f>
        <v>0</v>
      </c>
      <c r="L17" s="75">
        <f>+SUMPRODUCT(L18:L19,'Empleo ISS'!L18:L19)/'Empleo ISS'!L17</f>
        <v>0</v>
      </c>
      <c r="M17" s="93">
        <f>+SUMPRODUCT(M18:M19,'Empleo ISS'!M18:M19)/'Empleo ISS'!M17</f>
        <v>0</v>
      </c>
      <c r="N17" s="93">
        <f>+SUMPRODUCT(N18:N19,'Empleo ISS'!N18:N19)/'Empleo ISS'!N17</f>
        <v>8.6549000000000015E-2</v>
      </c>
      <c r="O17" s="93">
        <f>+SUMPRODUCT(O18:O19,'Empleo ISS'!O18:O19)/'Empleo ISS'!O17</f>
        <v>0.1391</v>
      </c>
      <c r="P17" s="75">
        <f>+SUMPRODUCT(P18:P19,'Empleo ISS'!P18:P19)/'Empleo ISS'!P17</f>
        <v>7.4282000000000001E-2</v>
      </c>
      <c r="Q17" s="75">
        <f>+SUMPRODUCT(Q18:Q19,'Empleo ISS'!Q18:Q19)/'Empleo ISS'!Q17</f>
        <v>9.3923000000000006E-2</v>
      </c>
    </row>
    <row r="18" spans="2:18" ht="16.2" x14ac:dyDescent="0.3">
      <c r="B18" s="16" t="s">
        <v>673</v>
      </c>
      <c r="C18" s="15">
        <v>0.3160678400000001</v>
      </c>
      <c r="D18" s="4">
        <v>0.3616665920000004</v>
      </c>
      <c r="E18" s="4">
        <v>0.23239843627372569</v>
      </c>
      <c r="F18" s="4">
        <v>0.48563840146175052</v>
      </c>
      <c r="G18" s="4">
        <v>0.45027036921744168</v>
      </c>
      <c r="H18" s="57">
        <v>-9.3932547448261627E-2</v>
      </c>
      <c r="I18" s="57">
        <v>0.72514962367728542</v>
      </c>
      <c r="J18" s="57">
        <v>0.45450835710642368</v>
      </c>
      <c r="K18" s="80"/>
      <c r="L18" s="4"/>
      <c r="M18" s="92"/>
      <c r="N18" s="96">
        <v>8.6549000000000001E-2</v>
      </c>
      <c r="O18" s="4">
        <v>0.1391</v>
      </c>
      <c r="P18" s="4">
        <v>7.4282000000000001E-2</v>
      </c>
      <c r="Q18" s="104">
        <v>9.3923000000000006E-2</v>
      </c>
      <c r="R18" s="68"/>
    </row>
    <row r="19" spans="2:18" ht="16.2" x14ac:dyDescent="0.3">
      <c r="B19" s="5" t="s">
        <v>674</v>
      </c>
      <c r="C19" s="15">
        <v>0.3160678400000001</v>
      </c>
      <c r="D19" s="4">
        <v>0.3616665920000004</v>
      </c>
      <c r="E19" s="4">
        <v>0.23239843627372569</v>
      </c>
      <c r="F19" s="4">
        <v>0.48563840146175052</v>
      </c>
      <c r="G19" s="4">
        <v>0.51257833509013073</v>
      </c>
      <c r="H19" s="57">
        <v>-6.9556913732285897E-2</v>
      </c>
      <c r="I19" s="57">
        <v>0.71094854044082623</v>
      </c>
      <c r="J19" s="57">
        <v>0.45450835710642368</v>
      </c>
      <c r="K19" s="80"/>
      <c r="L19" s="4"/>
      <c r="M19" s="92"/>
      <c r="N19" s="96">
        <v>8.6549000000000001E-2</v>
      </c>
      <c r="O19" s="4">
        <v>0.1391</v>
      </c>
      <c r="P19" s="4">
        <v>7.4282000000000001E-2</v>
      </c>
      <c r="Q19" s="104">
        <v>9.3923000000000006E-2</v>
      </c>
      <c r="R19" s="68"/>
    </row>
    <row r="20" spans="2:18" x14ac:dyDescent="0.3">
      <c r="B20" s="33" t="s">
        <v>181</v>
      </c>
      <c r="C20" s="34">
        <f>+SUMPRODUCT(C21:C32,'Empleo ISS'!C21:C32)/'Empleo ISS'!C20</f>
        <v>0.3435616438806251</v>
      </c>
      <c r="D20" s="34">
        <f>+SUMPRODUCT(D21:D32,'Empleo ISS'!D21:D32)/'Empleo ISS'!D20</f>
        <v>0.3681983303728899</v>
      </c>
      <c r="E20" s="34">
        <f>+SUMPRODUCT(E21:E32,'Empleo ISS'!E21:E32)/'Empleo ISS'!E20</f>
        <v>0.28578207841076925</v>
      </c>
      <c r="F20" s="34">
        <f>+SUMPRODUCT(F21:F32,'Empleo ISS'!F21:F32)/'Empleo ISS'!F20</f>
        <v>0.27024108291849386</v>
      </c>
      <c r="G20" s="34">
        <f>+SUMPRODUCT(G21:G32,'Empleo ISS'!G21:G32)/'Empleo ISS'!G20</f>
        <v>0.4544637095252872</v>
      </c>
      <c r="H20" s="58">
        <f>+SUMPRODUCT(H21:H32,'Empleo ISS'!H21:H32)/'Empleo ISS'!H20</f>
        <v>0.26344630335303049</v>
      </c>
      <c r="I20" s="58">
        <f>+SUMPRODUCT(I21:I32,'Empleo ISS'!I21:I32)/'Empleo ISS'!I20</f>
        <v>0.56660012309039298</v>
      </c>
      <c r="J20" s="58">
        <f>+SUMPRODUCT(J21:J32,'Empleo ISS'!J21:J32)/'Empleo ISS'!J20</f>
        <v>0.38843438078262127</v>
      </c>
      <c r="K20" s="78">
        <f>+SUMPRODUCT(K21:K32,'Empleo ISS'!K21:K32)/'Empleo ISS'!K20</f>
        <v>4.2215733162518303E-2</v>
      </c>
      <c r="L20" s="75">
        <f>+SUMPRODUCT(L21:L32,'Empleo ISS'!L21:L32)/'Empleo ISS'!L20</f>
        <v>3.0416489323199424E-2</v>
      </c>
      <c r="M20" s="93">
        <f>+SUMPRODUCT(M21:M32,'Empleo ISS'!M21:M32)/'Empleo ISS'!M20</f>
        <v>8.4805303797468354E-2</v>
      </c>
      <c r="N20" s="93">
        <f>+SUMPRODUCT(N21:N32,'Empleo ISS'!N21:N32)/'Empleo ISS'!N20</f>
        <v>3.6306700107488356E-2</v>
      </c>
      <c r="O20" s="93">
        <f>+SUMPRODUCT(O21:O32,'Empleo ISS'!O21:O32)/'Empleo ISS'!O20</f>
        <v>4.4759736898779615E-2</v>
      </c>
      <c r="P20" s="75">
        <f>+SUMPRODUCT(P21:P32,'Empleo ISS'!P21:P32)/'Empleo ISS'!P20</f>
        <v>4.5965980948957583E-2</v>
      </c>
      <c r="Q20" s="75">
        <f>+SUMPRODUCT(Q21:Q32,'Empleo ISS'!Q21:Q32)/'Empleo ISS'!Q20</f>
        <v>6.2344569131832804E-2</v>
      </c>
    </row>
    <row r="21" spans="2:18" x14ac:dyDescent="0.3">
      <c r="B21" s="3" t="s">
        <v>230</v>
      </c>
      <c r="C21" s="4">
        <v>0.33579479861198003</v>
      </c>
      <c r="D21" s="4">
        <v>0.25539930598399985</v>
      </c>
      <c r="E21" s="4">
        <v>0.21074528000000003</v>
      </c>
      <c r="F21" s="4">
        <v>0.17141913015200005</v>
      </c>
      <c r="G21" s="4">
        <v>0.58095589405767534</v>
      </c>
      <c r="H21" s="57">
        <v>0.15677934308600028</v>
      </c>
      <c r="I21" s="57">
        <v>0.48357316587456234</v>
      </c>
      <c r="J21" s="57">
        <v>0.20349799999999996</v>
      </c>
      <c r="K21" s="80"/>
      <c r="L21" s="4"/>
      <c r="M21" s="92"/>
      <c r="N21" s="96">
        <v>9.2499999999999999E-2</v>
      </c>
      <c r="O21" s="4"/>
      <c r="P21" s="4">
        <v>0.1016</v>
      </c>
      <c r="Q21" s="104"/>
    </row>
    <row r="22" spans="2:18" x14ac:dyDescent="0.3">
      <c r="B22" s="3" t="s">
        <v>231</v>
      </c>
      <c r="C22" s="4">
        <v>0.37646140776799997</v>
      </c>
      <c r="D22" s="4">
        <v>0.39755000000000051</v>
      </c>
      <c r="E22" s="4">
        <v>0.27050000000000018</v>
      </c>
      <c r="F22" s="4">
        <v>0.27751800000000015</v>
      </c>
      <c r="G22" s="4">
        <v>0.3552000000000004</v>
      </c>
      <c r="H22" s="57">
        <v>0.4049280000000004</v>
      </c>
      <c r="I22" s="57">
        <v>0.49442499999999967</v>
      </c>
      <c r="J22" s="57">
        <v>0.32000000000000006</v>
      </c>
      <c r="K22" s="80"/>
      <c r="L22" s="4"/>
      <c r="M22" s="92">
        <v>0.2</v>
      </c>
      <c r="N22" s="96"/>
      <c r="O22" s="4">
        <v>0.1</v>
      </c>
      <c r="P22" s="4"/>
      <c r="Q22" s="104"/>
    </row>
    <row r="23" spans="2:18" x14ac:dyDescent="0.3">
      <c r="B23" s="3" t="s">
        <v>232</v>
      </c>
      <c r="C23" s="4">
        <v>0.21000000000000019</v>
      </c>
      <c r="D23" s="4">
        <v>0.51285353199200023</v>
      </c>
      <c r="E23" s="4">
        <v>0.47834202844083284</v>
      </c>
      <c r="F23" s="4">
        <v>0.24792310643909832</v>
      </c>
      <c r="G23" s="4">
        <v>0.57464675825596401</v>
      </c>
      <c r="H23" s="57">
        <v>0.2751549872149659</v>
      </c>
      <c r="I23" s="57">
        <v>0.76707210559868622</v>
      </c>
      <c r="J23" s="57">
        <v>0.43288872071324835</v>
      </c>
      <c r="K23" s="80">
        <v>5.4733999999999998E-2</v>
      </c>
      <c r="L23" s="4"/>
      <c r="M23" s="92">
        <v>5.8707000000000002E-2</v>
      </c>
      <c r="N23" s="96">
        <v>0.05</v>
      </c>
      <c r="O23" s="4">
        <v>4.9188999999999997E-2</v>
      </c>
      <c r="P23" s="4">
        <v>4.0003999999999998E-2</v>
      </c>
      <c r="Q23" s="104">
        <v>0.119994</v>
      </c>
    </row>
    <row r="24" spans="2:18" x14ac:dyDescent="0.3">
      <c r="B24" s="3" t="s">
        <v>233</v>
      </c>
      <c r="C24" s="4">
        <v>0.30002040841400013</v>
      </c>
      <c r="D24" s="4">
        <v>0.32386776891780844</v>
      </c>
      <c r="E24" s="4">
        <v>0.211024276304</v>
      </c>
      <c r="F24" s="4">
        <v>0.37527148236628949</v>
      </c>
      <c r="G24" s="4">
        <v>0.40000039999999992</v>
      </c>
      <c r="H24" s="57">
        <v>0.43802000000000008</v>
      </c>
      <c r="I24" s="57">
        <v>0.5000001814208983</v>
      </c>
      <c r="J24" s="57">
        <v>0.36199988649999981</v>
      </c>
      <c r="K24" s="80"/>
      <c r="L24" s="4">
        <v>0.1</v>
      </c>
      <c r="M24" s="92"/>
      <c r="N24" s="96"/>
      <c r="O24" s="4">
        <v>9.0909000000000004E-2</v>
      </c>
      <c r="P24" s="4"/>
      <c r="Q24" s="104">
        <v>0.13500000000000001</v>
      </c>
    </row>
    <row r="25" spans="2:18" x14ac:dyDescent="0.3">
      <c r="B25" s="3" t="s">
        <v>234</v>
      </c>
      <c r="C25" s="4">
        <v>0.3022682203760001</v>
      </c>
      <c r="D25" s="4">
        <v>0.34770884534455804</v>
      </c>
      <c r="E25" s="4">
        <v>0.27422667937547551</v>
      </c>
      <c r="F25" s="4">
        <v>0.31807327863458701</v>
      </c>
      <c r="G25" s="4">
        <v>0.31010557199355304</v>
      </c>
      <c r="H25" s="57">
        <v>0.45481586130196883</v>
      </c>
      <c r="I25" s="57">
        <v>0.49469701921528464</v>
      </c>
      <c r="J25" s="57">
        <v>0.50803705644171315</v>
      </c>
      <c r="K25" s="80">
        <v>0.209979</v>
      </c>
      <c r="L25" s="4"/>
      <c r="M25" s="92">
        <v>8.2111000000000003E-2</v>
      </c>
      <c r="N25" s="96"/>
      <c r="O25" s="4"/>
      <c r="P25" s="4"/>
      <c r="Q25" s="104">
        <v>0.15176100000000001</v>
      </c>
    </row>
    <row r="26" spans="2:18" x14ac:dyDescent="0.3">
      <c r="B26" s="3" t="s">
        <v>235</v>
      </c>
      <c r="C26" s="4">
        <v>0.20808422000000015</v>
      </c>
      <c r="D26" s="4">
        <v>0.31369040000000004</v>
      </c>
      <c r="E26" s="4">
        <v>0.21687013880000028</v>
      </c>
      <c r="F26" s="4">
        <v>0.38918696840000044</v>
      </c>
      <c r="G26" s="4">
        <v>0.36239486075000071</v>
      </c>
      <c r="H26" s="57">
        <v>0.20225200000000032</v>
      </c>
      <c r="I26" s="57">
        <v>0.33908474445545633</v>
      </c>
      <c r="J26" s="57">
        <v>0.32300000000000018</v>
      </c>
      <c r="K26" s="80"/>
      <c r="L26" s="4"/>
      <c r="M26" s="92">
        <v>0.2</v>
      </c>
      <c r="N26" s="96"/>
      <c r="O26" s="4">
        <v>0.05</v>
      </c>
      <c r="P26" s="4">
        <v>0.05</v>
      </c>
      <c r="Q26" s="104"/>
    </row>
    <row r="27" spans="2:18" x14ac:dyDescent="0.3">
      <c r="B27" s="3" t="s">
        <v>236</v>
      </c>
      <c r="C27" s="4">
        <v>0.39354951942343308</v>
      </c>
      <c r="D27" s="4">
        <v>0.36876175259144994</v>
      </c>
      <c r="E27" s="4">
        <v>0.24496699155648538</v>
      </c>
      <c r="F27" s="4">
        <v>0.28856664897924111</v>
      </c>
      <c r="G27" s="4">
        <v>0.62281162736196238</v>
      </c>
      <c r="H27" s="57">
        <v>0.31209678555668274</v>
      </c>
      <c r="I27" s="57">
        <v>0.65622168671205228</v>
      </c>
      <c r="J27" s="57">
        <v>0.46075252886425533</v>
      </c>
      <c r="K27" s="80">
        <v>6.1199999999999997E-2</v>
      </c>
      <c r="L27" s="4"/>
      <c r="M27" s="92">
        <v>0.15110000000000001</v>
      </c>
      <c r="N27" s="96">
        <v>1.2500000000000001E-2</v>
      </c>
      <c r="O27" s="4">
        <v>2.47E-2</v>
      </c>
      <c r="P27" s="4">
        <v>0.14050000000000001</v>
      </c>
      <c r="Q27" s="104">
        <v>1.06E-2</v>
      </c>
    </row>
    <row r="28" spans="2:18" x14ac:dyDescent="0.3">
      <c r="B28" s="3" t="s">
        <v>237</v>
      </c>
      <c r="C28" s="4">
        <v>0.40905580566012989</v>
      </c>
      <c r="D28" s="4">
        <v>0.41651970584240705</v>
      </c>
      <c r="E28" s="4">
        <v>0.24123345661191498</v>
      </c>
      <c r="F28" s="4">
        <v>0.28161145162399981</v>
      </c>
      <c r="G28" s="4">
        <v>0.35438446558946124</v>
      </c>
      <c r="H28" s="57">
        <v>0.17492406432794017</v>
      </c>
      <c r="I28" s="57">
        <v>0.59525053466430755</v>
      </c>
      <c r="J28" s="57">
        <v>0.31035628006399985</v>
      </c>
      <c r="K28" s="80"/>
      <c r="L28" s="4">
        <v>0.11310000000000001</v>
      </c>
      <c r="M28" s="92">
        <v>8.8400000000000006E-2</v>
      </c>
      <c r="N28" s="96"/>
      <c r="O28" s="4">
        <v>8.1600000000000006E-2</v>
      </c>
      <c r="P28" s="4"/>
      <c r="Q28" s="104"/>
    </row>
    <row r="29" spans="2:18" x14ac:dyDescent="0.3">
      <c r="B29" s="3" t="s">
        <v>238</v>
      </c>
      <c r="C29" s="4">
        <v>0.27739533999999999</v>
      </c>
      <c r="D29" s="4">
        <v>0.26504364000000002</v>
      </c>
      <c r="E29" s="4">
        <v>0.19707200000000014</v>
      </c>
      <c r="F29" s="4">
        <v>0.18668000000000018</v>
      </c>
      <c r="G29" s="4">
        <v>0.27893399999999979</v>
      </c>
      <c r="H29" s="57">
        <v>0.1140000000000001</v>
      </c>
      <c r="I29" s="57">
        <v>0.61299999999999999</v>
      </c>
      <c r="J29" s="57">
        <v>0.26350000000000007</v>
      </c>
      <c r="K29" s="80"/>
      <c r="L29" s="4"/>
      <c r="M29" s="92"/>
      <c r="N29" s="96">
        <v>0.26350000000000001</v>
      </c>
      <c r="O29" s="4"/>
      <c r="P29" s="4"/>
      <c r="Q29" s="104"/>
    </row>
    <row r="30" spans="2:18" x14ac:dyDescent="0.3">
      <c r="B30" s="3" t="s">
        <v>239</v>
      </c>
      <c r="C30" s="4">
        <v>0.40646519265109471</v>
      </c>
      <c r="D30" s="4">
        <v>0.43811665418870072</v>
      </c>
      <c r="E30" s="4">
        <v>0.307451697531405</v>
      </c>
      <c r="F30" s="4">
        <v>0.28006974025518372</v>
      </c>
      <c r="G30" s="4">
        <v>0.31942116636226459</v>
      </c>
      <c r="H30" s="57">
        <v>0.20406098968999986</v>
      </c>
      <c r="I30" s="57">
        <v>0.50397688811200259</v>
      </c>
      <c r="J30" s="57">
        <v>0.5</v>
      </c>
      <c r="K30" s="80"/>
      <c r="L30" s="4"/>
      <c r="M30" s="92">
        <v>0.2</v>
      </c>
      <c r="N30" s="96"/>
      <c r="O30" s="4"/>
      <c r="P30" s="4"/>
      <c r="Q30" s="104">
        <v>0.25</v>
      </c>
    </row>
    <row r="31" spans="2:18" x14ac:dyDescent="0.3">
      <c r="B31" s="3" t="s">
        <v>240</v>
      </c>
      <c r="C31" s="4">
        <v>0.81790983572199583</v>
      </c>
      <c r="D31" s="4">
        <v>0.299353376</v>
      </c>
      <c r="E31" s="4">
        <v>0.22414607029744782</v>
      </c>
      <c r="F31" s="4">
        <v>0.30372221808335831</v>
      </c>
      <c r="G31" s="4">
        <v>0.26801196013957562</v>
      </c>
      <c r="H31" s="57">
        <v>0.21864994212500011</v>
      </c>
      <c r="I31" s="57">
        <v>0.58499125577996258</v>
      </c>
      <c r="J31" s="57">
        <v>0.53790386695114645</v>
      </c>
      <c r="K31" s="80">
        <v>1.9359999999999999E-2</v>
      </c>
      <c r="L31" s="4">
        <v>4.7466000000000001E-2</v>
      </c>
      <c r="M31" s="92">
        <v>0.14274700000000001</v>
      </c>
      <c r="N31" s="96"/>
      <c r="O31" s="4">
        <v>0.124916</v>
      </c>
      <c r="P31" s="4">
        <v>9.4029999999999999E-3</v>
      </c>
      <c r="Q31" s="104">
        <v>0.11001</v>
      </c>
    </row>
    <row r="32" spans="2:18" x14ac:dyDescent="0.3">
      <c r="B32" s="5" t="s">
        <v>241</v>
      </c>
      <c r="C32" s="6">
        <v>0.33677617625448497</v>
      </c>
      <c r="D32" s="6">
        <v>0.29998998311069225</v>
      </c>
      <c r="E32" s="6">
        <v>0.22420817324069109</v>
      </c>
      <c r="F32" s="6">
        <v>0.22571330177877469</v>
      </c>
      <c r="G32" s="6">
        <v>0.54140992428273704</v>
      </c>
      <c r="H32" s="59">
        <v>0.25328060000000008</v>
      </c>
      <c r="I32" s="59">
        <v>0.43836841595342246</v>
      </c>
      <c r="J32" s="59">
        <v>0.4991994157032007</v>
      </c>
      <c r="K32" s="80">
        <v>0.153226</v>
      </c>
      <c r="L32" s="4"/>
      <c r="M32" s="92">
        <v>0.14999899999999999</v>
      </c>
      <c r="N32" s="96"/>
      <c r="O32" s="4"/>
      <c r="P32" s="4">
        <v>0.13044</v>
      </c>
      <c r="Q32" s="104"/>
    </row>
    <row r="33" spans="2:17" x14ac:dyDescent="0.3">
      <c r="B33" s="33" t="s">
        <v>182</v>
      </c>
      <c r="C33" s="34">
        <f>+SUMPRODUCT(C34:C37,'Empleo ISS'!C34:C37)/'Empleo ISS'!C33</f>
        <v>0.19841251527195666</v>
      </c>
      <c r="D33" s="34">
        <f>+SUMPRODUCT(D34:D37,'Empleo ISS'!D34:D37)/'Empleo ISS'!D33</f>
        <v>0.33994240819706689</v>
      </c>
      <c r="E33" s="34">
        <f>+SUMPRODUCT(E34:E37,'Empleo ISS'!E34:E37)/'Empleo ISS'!E33</f>
        <v>0.38481315632443808</v>
      </c>
      <c r="F33" s="34">
        <f>+SUMPRODUCT(F34:F37,'Empleo ISS'!F34:F37)/'Empleo ISS'!F33</f>
        <v>0.30067619998844436</v>
      </c>
      <c r="G33" s="34">
        <f>+SUMPRODUCT(G34:G37,'Empleo ISS'!G34:G37)/'Empleo ISS'!G33</f>
        <v>0.27945917722972846</v>
      </c>
      <c r="H33" s="58">
        <f>+SUMPRODUCT(H34:H37,'Empleo ISS'!H34:H37)/'Empleo ISS'!H33</f>
        <v>0.17502422054385183</v>
      </c>
      <c r="I33" s="58">
        <f>+SUMPRODUCT(I34:I37,'Empleo ISS'!I34:I37)/'Empleo ISS'!I33</f>
        <v>0.52857337305261454</v>
      </c>
      <c r="J33" s="58">
        <f>+SUMPRODUCT(J34:J37,'Empleo ISS'!J34:J37)/'Empleo ISS'!J33</f>
        <v>0.25796617106867353</v>
      </c>
      <c r="K33" s="78">
        <f>+SUMPRODUCT(K34:K37,'Empleo ISS'!K34:K37)/'Empleo ISS'!K33</f>
        <v>8.6198892116182577E-2</v>
      </c>
      <c r="L33" s="75">
        <f>+SUMPRODUCT(L34:L37,'Empleo ISS'!L34:L37)/'Empleo ISS'!L33</f>
        <v>0</v>
      </c>
      <c r="M33" s="93">
        <f>+SUMPRODUCT(M34:M37,'Empleo ISS'!M34:M37)/'Empleo ISS'!M33</f>
        <v>6.3019390581717447E-2</v>
      </c>
      <c r="N33" s="93">
        <f>+SUMPRODUCT(N34:N37,'Empleo ISS'!N34:N37)/'Empleo ISS'!N33</f>
        <v>6.1013509015256588E-2</v>
      </c>
      <c r="O33" s="93">
        <f>+SUMPRODUCT(O34:O37,'Empleo ISS'!O34:O37)/'Empleo ISS'!O33</f>
        <v>0</v>
      </c>
      <c r="P33" s="75">
        <f>+SUMPRODUCT(P34:P37,'Empleo ISS'!P34:P37)/'Empleo ISS'!P33</f>
        <v>2.4340060522696012E-2</v>
      </c>
      <c r="Q33" s="75">
        <f>+SUMPRODUCT(Q34:Q37,'Empleo ISS'!Q34:Q37)/'Empleo ISS'!Q33</f>
        <v>5.8275000000000002E-3</v>
      </c>
    </row>
    <row r="34" spans="2:17" x14ac:dyDescent="0.3">
      <c r="B34" s="3" t="s">
        <v>242</v>
      </c>
      <c r="C34" s="4">
        <v>8.3812999999999915E-2</v>
      </c>
      <c r="D34" s="4">
        <v>0.37513455587200029</v>
      </c>
      <c r="E34" s="4">
        <v>0.3996695024000001</v>
      </c>
      <c r="F34" s="4">
        <v>0.32269760000000014</v>
      </c>
      <c r="G34" s="4">
        <v>0.25875784400000024</v>
      </c>
      <c r="H34" s="57">
        <v>0.15762500000000013</v>
      </c>
      <c r="I34" s="57">
        <v>0.63799922300009571</v>
      </c>
      <c r="J34" s="57">
        <v>0.15500000000000025</v>
      </c>
      <c r="K34" s="80"/>
      <c r="L34" s="4"/>
      <c r="M34" s="92">
        <v>0.1</v>
      </c>
      <c r="N34" s="96">
        <v>0.05</v>
      </c>
      <c r="O34" s="4"/>
      <c r="P34" s="4"/>
      <c r="Q34" s="104"/>
    </row>
    <row r="35" spans="2:17" x14ac:dyDescent="0.3">
      <c r="B35" s="3" t="s">
        <v>243</v>
      </c>
      <c r="C35" s="4">
        <v>0.43933599999999995</v>
      </c>
      <c r="D35" s="4">
        <v>0.29684500000000003</v>
      </c>
      <c r="E35" s="4">
        <v>0.32644699999999993</v>
      </c>
      <c r="F35" s="4">
        <v>0.30001151666299997</v>
      </c>
      <c r="G35" s="4">
        <v>0.29999960000000003</v>
      </c>
      <c r="H35" s="57">
        <v>0.28258024862800024</v>
      </c>
      <c r="I35" s="57">
        <v>0.53011196700762775</v>
      </c>
      <c r="J35" s="57">
        <v>0.65327065114000016</v>
      </c>
      <c r="K35" s="80">
        <v>0.53517999999999999</v>
      </c>
      <c r="L35" s="4"/>
      <c r="M35" s="92"/>
      <c r="N35" s="96"/>
      <c r="O35" s="4"/>
      <c r="P35" s="4"/>
      <c r="Q35" s="104">
        <v>7.6923000000000005E-2</v>
      </c>
    </row>
    <row r="36" spans="2:17" x14ac:dyDescent="0.3">
      <c r="B36" s="3" t="s">
        <v>244</v>
      </c>
      <c r="C36" s="4">
        <v>0.50619857194999973</v>
      </c>
      <c r="D36" s="4">
        <v>0.30180922860795589</v>
      </c>
      <c r="E36" s="4">
        <v>0.53715029906922362</v>
      </c>
      <c r="F36" s="4">
        <v>0.15021917888000003</v>
      </c>
      <c r="G36" s="4">
        <v>0.42156381425</v>
      </c>
      <c r="H36" s="57">
        <v>0.15332199999999996</v>
      </c>
      <c r="I36" s="57">
        <v>0.51225731143999997</v>
      </c>
      <c r="J36" s="57">
        <v>0.29070080954099997</v>
      </c>
      <c r="K36" s="80">
        <v>0.16417899999999999</v>
      </c>
      <c r="L36" s="4"/>
      <c r="M36" s="92"/>
      <c r="N36" s="96">
        <v>0.108679</v>
      </c>
      <c r="O36" s="4"/>
      <c r="P36" s="4"/>
      <c r="Q36" s="104"/>
    </row>
    <row r="37" spans="2:17" x14ac:dyDescent="0.3">
      <c r="B37" s="5" t="s">
        <v>245</v>
      </c>
      <c r="C37" s="6">
        <v>0.30583458993176005</v>
      </c>
      <c r="D37" s="6">
        <v>0.28173864103599988</v>
      </c>
      <c r="E37" s="6">
        <v>0.34130984239099993</v>
      </c>
      <c r="F37" s="6">
        <v>0.27187816047575164</v>
      </c>
      <c r="G37" s="6">
        <v>0.29800760079837008</v>
      </c>
      <c r="H37" s="59">
        <v>0.18625217063099719</v>
      </c>
      <c r="I37" s="59">
        <v>0.26025508640356643</v>
      </c>
      <c r="J37" s="59">
        <v>0.3896418090979723</v>
      </c>
      <c r="K37" s="80">
        <v>0.149288</v>
      </c>
      <c r="L37" s="4"/>
      <c r="M37" s="92"/>
      <c r="N37" s="96">
        <v>0.100356</v>
      </c>
      <c r="O37" s="4"/>
      <c r="P37" s="4">
        <v>9.8855999999999999E-2</v>
      </c>
      <c r="Q37" s="104"/>
    </row>
    <row r="38" spans="2:17" x14ac:dyDescent="0.3">
      <c r="B38" s="33" t="s">
        <v>183</v>
      </c>
      <c r="C38" s="34">
        <f>+SUMPRODUCT(C39:C47,'Empleo ISS'!C39:C47)/'Empleo ISS'!C38</f>
        <v>0.35759506438699878</v>
      </c>
      <c r="D38" s="34">
        <f>+SUMPRODUCT(D39:D47,'Empleo ISS'!D39:D47)/'Empleo ISS'!D38</f>
        <v>0.35040427586660389</v>
      </c>
      <c r="E38" s="34">
        <f>+SUMPRODUCT(E39:E47,'Empleo ISS'!E39:E47)/'Empleo ISS'!E38</f>
        <v>0.30453133017753842</v>
      </c>
      <c r="F38" s="34">
        <f>+SUMPRODUCT(F39:F47,'Empleo ISS'!F39:F47)/'Empleo ISS'!F38</f>
        <v>0.28853160387945426</v>
      </c>
      <c r="G38" s="34">
        <f>+SUMPRODUCT(G39:G47,'Empleo ISS'!G39:G47)/'Empleo ISS'!G38</f>
        <v>0.4041469670754651</v>
      </c>
      <c r="H38" s="58">
        <f>+SUMPRODUCT(H39:H47,'Empleo ISS'!H39:H47)/'Empleo ISS'!H38</f>
        <v>0.35081482707350375</v>
      </c>
      <c r="I38" s="58">
        <f>+SUMPRODUCT(I39:I47,'Empleo ISS'!I39:I47)/'Empleo ISS'!I38</f>
        <v>0.48768332173401524</v>
      </c>
      <c r="J38" s="58">
        <f>+SUMPRODUCT(J39:J47,'Empleo ISS'!J39:J47)/'Empleo ISS'!J38</f>
        <v>0.33792155926436451</v>
      </c>
      <c r="K38" s="78">
        <f>+SUMPRODUCT(K39:K47,'Empleo ISS'!K39:K47)/'Empleo ISS'!K38</f>
        <v>2.8534849586776861E-2</v>
      </c>
      <c r="L38" s="75">
        <f>+SUMPRODUCT(L39:L47,'Empleo ISS'!L39:L47)/'Empleo ISS'!L38</f>
        <v>2.4068702970297031E-2</v>
      </c>
      <c r="M38" s="93">
        <f>+SUMPRODUCT(M39:M47,'Empleo ISS'!M39:M47)/'Empleo ISS'!M38</f>
        <v>9.6088384991843398E-2</v>
      </c>
      <c r="N38" s="93">
        <f>+SUMPRODUCT(N39:N47,'Empleo ISS'!N39:N47)/'Empleo ISS'!N38</f>
        <v>2.3329920065252856E-2</v>
      </c>
      <c r="O38" s="93">
        <f>+SUMPRODUCT(O39:O47,'Empleo ISS'!O39:O47)/'Empleo ISS'!O38</f>
        <v>3.539940356564019E-2</v>
      </c>
      <c r="P38" s="75">
        <f>+SUMPRODUCT(P39:P47,'Empleo ISS'!P39:P47)/'Empleo ISS'!P38</f>
        <v>8.6285843902439013E-2</v>
      </c>
      <c r="Q38" s="75">
        <f>+SUMPRODUCT(Q39:Q47,'Empleo ISS'!Q39:Q47)/'Empleo ISS'!Q38</f>
        <v>6.031742971887551E-3</v>
      </c>
    </row>
    <row r="39" spans="2:17" x14ac:dyDescent="0.3">
      <c r="B39" s="3" t="s">
        <v>246</v>
      </c>
      <c r="C39" s="4">
        <v>0.35039209162911389</v>
      </c>
      <c r="D39" s="4">
        <v>0.35320525958527282</v>
      </c>
      <c r="E39" s="4">
        <v>0.2651620769110401</v>
      </c>
      <c r="F39" s="4">
        <v>0.31353842148303612</v>
      </c>
      <c r="G39" s="4">
        <v>0.47807864066925965</v>
      </c>
      <c r="H39" s="57">
        <v>0.13726729999999976</v>
      </c>
      <c r="I39" s="57">
        <v>0.65060307536271811</v>
      </c>
      <c r="J39" s="57">
        <v>0.33325603552300809</v>
      </c>
      <c r="K39" s="80"/>
      <c r="L39" s="4">
        <v>5.1588000000000002E-2</v>
      </c>
      <c r="M39" s="92">
        <v>5.8180999999999997E-2</v>
      </c>
      <c r="N39" s="96"/>
      <c r="O39" s="4">
        <v>0.118393</v>
      </c>
      <c r="P39" s="4">
        <v>7.1305999999999994E-2</v>
      </c>
      <c r="Q39" s="104"/>
    </row>
    <row r="40" spans="2:17" x14ac:dyDescent="0.3">
      <c r="B40" s="3" t="s">
        <v>247</v>
      </c>
      <c r="C40" s="4">
        <v>0.27288526112000011</v>
      </c>
      <c r="D40" s="4">
        <v>0.46203562664820375</v>
      </c>
      <c r="E40" s="4">
        <v>0.30913316023565929</v>
      </c>
      <c r="F40" s="4">
        <v>0.30883704003010504</v>
      </c>
      <c r="G40" s="4">
        <v>0.44385351344579815</v>
      </c>
      <c r="H40" s="57">
        <v>0.32570800449999981</v>
      </c>
      <c r="I40" s="57">
        <v>0.52421986138400012</v>
      </c>
      <c r="J40" s="57">
        <v>0.31948874198999966</v>
      </c>
      <c r="K40" s="80"/>
      <c r="L40" s="4"/>
      <c r="M40" s="92">
        <v>0.19967699999999999</v>
      </c>
      <c r="N40" s="96"/>
      <c r="O40" s="4"/>
      <c r="P40" s="4">
        <v>9.987E-2</v>
      </c>
      <c r="Q40" s="104"/>
    </row>
    <row r="41" spans="2:17" x14ac:dyDescent="0.3">
      <c r="B41" s="3" t="s">
        <v>248</v>
      </c>
      <c r="C41" s="4">
        <v>0.53440717172452623</v>
      </c>
      <c r="D41" s="4">
        <v>0.24188794999999974</v>
      </c>
      <c r="E41" s="4">
        <v>0.44365142600000018</v>
      </c>
      <c r="F41" s="4">
        <v>0.36745891060625024</v>
      </c>
      <c r="G41" s="4">
        <v>0.50545645626035252</v>
      </c>
      <c r="H41" s="57">
        <v>0.28232139875840012</v>
      </c>
      <c r="I41" s="57">
        <v>0.54617822210600098</v>
      </c>
      <c r="J41" s="57">
        <v>0.27116000000000029</v>
      </c>
      <c r="K41" s="80"/>
      <c r="L41" s="4"/>
      <c r="M41" s="92">
        <v>0.1</v>
      </c>
      <c r="N41" s="96"/>
      <c r="O41" s="4">
        <v>0.08</v>
      </c>
      <c r="P41" s="4">
        <v>7.0000000000000007E-2</v>
      </c>
      <c r="Q41" s="104"/>
    </row>
    <row r="42" spans="2:17" x14ac:dyDescent="0.3">
      <c r="B42" s="3" t="s">
        <v>249</v>
      </c>
      <c r="C42" s="4">
        <v>0.33036472443200005</v>
      </c>
      <c r="D42" s="4">
        <v>0.32958727999999993</v>
      </c>
      <c r="E42" s="4">
        <v>0.25720149999999986</v>
      </c>
      <c r="F42" s="4">
        <v>0.25345993710968218</v>
      </c>
      <c r="G42" s="4">
        <v>0.19598640574094972</v>
      </c>
      <c r="H42" s="57">
        <v>0.48059792710118976</v>
      </c>
      <c r="I42" s="57">
        <v>0.4449014490265919</v>
      </c>
      <c r="J42" s="57">
        <v>0.42166691952157054</v>
      </c>
      <c r="K42" s="80">
        <v>0.14882400000000001</v>
      </c>
      <c r="L42" s="4"/>
      <c r="M42" s="92">
        <v>8.6362999999999995E-2</v>
      </c>
      <c r="N42" s="96"/>
      <c r="O42" s="4">
        <v>7.9496999999999998E-2</v>
      </c>
      <c r="P42" s="4"/>
      <c r="Q42" s="104">
        <v>5.5232000000000003E-2</v>
      </c>
    </row>
    <row r="43" spans="2:17" x14ac:dyDescent="0.3">
      <c r="B43" s="3" t="s">
        <v>250</v>
      </c>
      <c r="C43" s="4">
        <v>0.44531686560799999</v>
      </c>
      <c r="D43" s="4">
        <v>0.40612263000070414</v>
      </c>
      <c r="E43" s="4">
        <v>0.29292420829799992</v>
      </c>
      <c r="F43" s="4">
        <v>0.18620851400000005</v>
      </c>
      <c r="G43" s="4">
        <v>0.77685109791503648</v>
      </c>
      <c r="H43" s="57">
        <v>0.20144394713199998</v>
      </c>
      <c r="I43" s="57">
        <v>0.37551147997822132</v>
      </c>
      <c r="J43" s="57">
        <v>0.31454932974799998</v>
      </c>
      <c r="K43" s="80"/>
      <c r="L43" s="4"/>
      <c r="M43" s="92">
        <v>0.14630199999999999</v>
      </c>
      <c r="N43" s="96"/>
      <c r="O43" s="4"/>
      <c r="P43" s="4">
        <v>0.14677399999999999</v>
      </c>
      <c r="Q43" s="104"/>
    </row>
    <row r="44" spans="2:17" x14ac:dyDescent="0.3">
      <c r="B44" s="3" t="s">
        <v>251</v>
      </c>
      <c r="C44" s="4">
        <v>0.34707295872799993</v>
      </c>
      <c r="D44" s="4">
        <v>0.419184341844</v>
      </c>
      <c r="E44" s="4">
        <v>0.29882199999999992</v>
      </c>
      <c r="F44" s="4">
        <v>0.37377512709882987</v>
      </c>
      <c r="G44" s="4">
        <v>0.34916810661314712</v>
      </c>
      <c r="H44" s="57">
        <v>0.39929604236139515</v>
      </c>
      <c r="I44" s="57">
        <v>0.47369434989887904</v>
      </c>
      <c r="J44" s="57">
        <v>0.24312200000000006</v>
      </c>
      <c r="K44" s="80"/>
      <c r="L44" s="4"/>
      <c r="M44" s="92"/>
      <c r="N44" s="96">
        <v>0.243122</v>
      </c>
      <c r="O44" s="4"/>
      <c r="P44" s="4"/>
      <c r="Q44" s="104"/>
    </row>
    <row r="45" spans="2:17" x14ac:dyDescent="0.3">
      <c r="B45" s="3" t="s">
        <v>252</v>
      </c>
      <c r="C45" s="4">
        <v>0.33937643110399973</v>
      </c>
      <c r="D45" s="4">
        <v>0.30161531000000008</v>
      </c>
      <c r="E45" s="4">
        <v>0.29731280000000027</v>
      </c>
      <c r="F45" s="4">
        <v>0.17097379999999984</v>
      </c>
      <c r="G45" s="4">
        <v>0.41886606950000016</v>
      </c>
      <c r="H45" s="57">
        <v>0.32491672000000005</v>
      </c>
      <c r="I45" s="57">
        <v>0.42179715000000018</v>
      </c>
      <c r="J45" s="57">
        <v>0.32940440000000004</v>
      </c>
      <c r="K45" s="80"/>
      <c r="L45" s="4">
        <v>0.1421</v>
      </c>
      <c r="M45" s="92"/>
      <c r="N45" s="96"/>
      <c r="O45" s="4"/>
      <c r="P45" s="4">
        <v>0.16400000000000001</v>
      </c>
      <c r="Q45" s="104"/>
    </row>
    <row r="46" spans="2:17" x14ac:dyDescent="0.3">
      <c r="B46" s="3" t="s">
        <v>253</v>
      </c>
      <c r="C46" s="4">
        <v>0.35042939741600021</v>
      </c>
      <c r="D46" s="4">
        <v>0.35165229709999979</v>
      </c>
      <c r="E46" s="4">
        <v>0.32592306948799998</v>
      </c>
      <c r="F46" s="4">
        <v>0.36227273385218473</v>
      </c>
      <c r="G46" s="4">
        <v>0.39593551085471423</v>
      </c>
      <c r="H46" s="57">
        <v>0.3963939511584984</v>
      </c>
      <c r="I46" s="57">
        <v>0.46719670023706894</v>
      </c>
      <c r="J46" s="57">
        <v>0.35343957301399986</v>
      </c>
      <c r="K46" s="80"/>
      <c r="L46" s="4"/>
      <c r="M46" s="92">
        <v>0.149787</v>
      </c>
      <c r="N46" s="96"/>
      <c r="O46" s="4"/>
      <c r="P46" s="4">
        <v>0.177122</v>
      </c>
      <c r="Q46" s="104"/>
    </row>
    <row r="47" spans="2:17" x14ac:dyDescent="0.3">
      <c r="B47" s="5" t="s">
        <v>254</v>
      </c>
      <c r="C47" s="6">
        <v>0.3276598031396476</v>
      </c>
      <c r="D47" s="6">
        <v>0.35493626141448198</v>
      </c>
      <c r="E47" s="6">
        <v>0.27465749680113016</v>
      </c>
      <c r="F47" s="6">
        <v>0.29983204480022185</v>
      </c>
      <c r="G47" s="6">
        <v>0.34895933351996811</v>
      </c>
      <c r="H47" s="59">
        <v>0.41605396564359931</v>
      </c>
      <c r="I47" s="59">
        <v>0.6116507353478029</v>
      </c>
      <c r="J47" s="59">
        <v>0.3245370537015535</v>
      </c>
      <c r="K47" s="80"/>
      <c r="L47" s="4">
        <v>6.9821999999999995E-2</v>
      </c>
      <c r="M47" s="92">
        <v>4.9881000000000002E-2</v>
      </c>
      <c r="N47" s="96">
        <v>4.9887000000000001E-2</v>
      </c>
      <c r="O47" s="4">
        <v>4.9891999999999999E-2</v>
      </c>
      <c r="P47" s="4"/>
      <c r="Q47" s="104">
        <v>6.9856000000000001E-2</v>
      </c>
    </row>
    <row r="48" spans="2:17" x14ac:dyDescent="0.3">
      <c r="B48" s="33" t="s">
        <v>184</v>
      </c>
      <c r="C48" s="34">
        <f>+SUMPRODUCT(C49:C55,'Empleo ISS'!C49:C55)/'Empleo ISS'!C48</f>
        <v>0.37436903727081694</v>
      </c>
      <c r="D48" s="34">
        <f>+SUMPRODUCT(D49:D55,'Empleo ISS'!D49:D55)/'Empleo ISS'!D48</f>
        <v>0.32689191675585971</v>
      </c>
      <c r="E48" s="34">
        <f>+SUMPRODUCT(E49:E55,'Empleo ISS'!E49:E55)/'Empleo ISS'!E48</f>
        <v>0.2004869625807516</v>
      </c>
      <c r="F48" s="34">
        <f>+SUMPRODUCT(F49:F55,'Empleo ISS'!F49:F55)/'Empleo ISS'!F48</f>
        <v>0.30287891888550361</v>
      </c>
      <c r="G48" s="34">
        <f>+SUMPRODUCT(G49:G55,'Empleo ISS'!G49:G55)/'Empleo ISS'!G48</f>
        <v>0.44353200455554653</v>
      </c>
      <c r="H48" s="58">
        <f>+SUMPRODUCT(H49:H55,'Empleo ISS'!H49:H55)/'Empleo ISS'!H48</f>
        <v>0.28971985468286843</v>
      </c>
      <c r="I48" s="58">
        <f>+SUMPRODUCT(I49:I55,'Empleo ISS'!I49:I55)/'Empleo ISS'!I48</f>
        <v>0.54376128306387461</v>
      </c>
      <c r="J48" s="58">
        <f>+SUMPRODUCT(J49:J55,'Empleo ISS'!J49:J55)/'Empleo ISS'!J48</f>
        <v>0.38286621865292764</v>
      </c>
      <c r="K48" s="78">
        <f>+SUMPRODUCT(K49:K55,'Empleo ISS'!K49:K55)/'Empleo ISS'!K48</f>
        <v>1.8521290322580646E-2</v>
      </c>
      <c r="L48" s="75">
        <f>+SUMPRODUCT(L49:L55,'Empleo ISS'!L49:L55)/'Empleo ISS'!L48</f>
        <v>3.9540670731707313E-2</v>
      </c>
      <c r="M48" s="93">
        <f>+SUMPRODUCT(M49:M55,'Empleo ISS'!M49:M55)/'Empleo ISS'!M48</f>
        <v>4.6651577858880779E-2</v>
      </c>
      <c r="N48" s="93">
        <f>+SUMPRODUCT(N49:N55,'Empleo ISS'!N49:N55)/'Empleo ISS'!N48</f>
        <v>6.622537708978328E-2</v>
      </c>
      <c r="O48" s="93">
        <f>+SUMPRODUCT(O49:O55,'Empleo ISS'!O49:O55)/'Empleo ISS'!O48</f>
        <v>1.7080676942046857E-2</v>
      </c>
      <c r="P48" s="75">
        <f>+SUMPRODUCT(P49:P55,'Empleo ISS'!P49:P55)/'Empleo ISS'!P48</f>
        <v>6.331893263288009E-2</v>
      </c>
      <c r="Q48" s="75">
        <f>+SUMPRODUCT(Q49:Q55,'Empleo ISS'!Q49:Q55)/'Empleo ISS'!Q48</f>
        <v>8.4262464944649437E-2</v>
      </c>
    </row>
    <row r="49" spans="2:17" x14ac:dyDescent="0.3">
      <c r="B49" s="3" t="s">
        <v>255</v>
      </c>
      <c r="C49" s="4">
        <v>0.37004700000000001</v>
      </c>
      <c r="D49" s="4">
        <v>0.37008304326656005</v>
      </c>
      <c r="E49" s="4">
        <v>0.2110951576389819</v>
      </c>
      <c r="F49" s="4">
        <v>0.31260254692259637</v>
      </c>
      <c r="G49" s="4">
        <v>0.40466941015625024</v>
      </c>
      <c r="H49" s="57">
        <v>0.34740510128000035</v>
      </c>
      <c r="I49" s="57">
        <v>0.47268175587200023</v>
      </c>
      <c r="J49" s="57">
        <v>0.40205945600000037</v>
      </c>
      <c r="K49" s="80">
        <v>0.06</v>
      </c>
      <c r="L49" s="4">
        <v>0.05</v>
      </c>
      <c r="M49" s="92"/>
      <c r="N49" s="96">
        <v>0.08</v>
      </c>
      <c r="O49" s="4"/>
      <c r="P49" s="4">
        <v>0.08</v>
      </c>
      <c r="Q49" s="104">
        <v>0.08</v>
      </c>
    </row>
    <row r="50" spans="2:17" x14ac:dyDescent="0.3">
      <c r="B50" s="3" t="s">
        <v>256</v>
      </c>
      <c r="C50" s="4">
        <v>0.36991448159999973</v>
      </c>
      <c r="D50" s="4">
        <v>0.36009435746911977</v>
      </c>
      <c r="E50" s="4">
        <v>0.28260170420419062</v>
      </c>
      <c r="F50" s="4">
        <v>0.2971335505924575</v>
      </c>
      <c r="G50" s="4">
        <v>0.35812384351661675</v>
      </c>
      <c r="H50" s="57">
        <v>0.38591745384828791</v>
      </c>
      <c r="I50" s="57">
        <v>0.42202576919157675</v>
      </c>
      <c r="J50" s="57">
        <v>0.38139646111087266</v>
      </c>
      <c r="K50" s="80">
        <v>5.2600000000000001E-2</v>
      </c>
      <c r="L50" s="4">
        <v>5.8299999999999998E-2</v>
      </c>
      <c r="M50" s="92"/>
      <c r="N50" s="96">
        <v>0.08</v>
      </c>
      <c r="O50" s="4"/>
      <c r="P50" s="4">
        <v>7.4099999999999999E-2</v>
      </c>
      <c r="Q50" s="104">
        <v>6.9000000000000006E-2</v>
      </c>
    </row>
    <row r="51" spans="2:17" x14ac:dyDescent="0.3">
      <c r="B51" s="3" t="s">
        <v>257</v>
      </c>
      <c r="C51" s="4">
        <v>0.36568540000000005</v>
      </c>
      <c r="D51" s="4">
        <v>0.36092066435863956</v>
      </c>
      <c r="E51" s="4">
        <v>0.22297933005360404</v>
      </c>
      <c r="F51" s="4">
        <v>0.3092634031781889</v>
      </c>
      <c r="G51" s="4">
        <v>0.43757092952301679</v>
      </c>
      <c r="H51" s="57">
        <v>0.45137944462210289</v>
      </c>
      <c r="I51" s="57">
        <v>0.44771949624774421</v>
      </c>
      <c r="J51" s="57">
        <v>0.30488182416540877</v>
      </c>
      <c r="K51" s="80">
        <v>3.5980999999999999E-2</v>
      </c>
      <c r="L51" s="4"/>
      <c r="M51" s="92">
        <v>7.9953999999999997E-2</v>
      </c>
      <c r="N51" s="96"/>
      <c r="O51" s="4">
        <v>7.9957E-2</v>
      </c>
      <c r="P51" s="4"/>
      <c r="Q51" s="104">
        <v>7.9960000000000003E-2</v>
      </c>
    </row>
    <row r="52" spans="2:17" x14ac:dyDescent="0.3">
      <c r="B52" s="3" t="s">
        <v>258</v>
      </c>
      <c r="C52" s="4">
        <v>0.32835722000000023</v>
      </c>
      <c r="D52" s="4">
        <v>0.33688750000000001</v>
      </c>
      <c r="E52" s="4">
        <v>0.5043359027690002</v>
      </c>
      <c r="F52" s="4">
        <v>0.24899729443401331</v>
      </c>
      <c r="G52" s="4">
        <v>0.49858485000175023</v>
      </c>
      <c r="H52" s="57">
        <v>0.44622343212081783</v>
      </c>
      <c r="I52" s="57">
        <v>0.41395554378887178</v>
      </c>
      <c r="J52" s="57">
        <v>0.31224200204240016</v>
      </c>
      <c r="K52" s="80"/>
      <c r="L52" s="4">
        <v>5.8200000000000002E-2</v>
      </c>
      <c r="M52" s="92">
        <v>0.08</v>
      </c>
      <c r="N52" s="96"/>
      <c r="O52" s="4">
        <v>7.4099999999999999E-2</v>
      </c>
      <c r="P52" s="4">
        <v>6.9000000000000006E-2</v>
      </c>
      <c r="Q52" s="104"/>
    </row>
    <row r="53" spans="2:17" x14ac:dyDescent="0.3">
      <c r="B53" s="3" t="s">
        <v>259</v>
      </c>
      <c r="C53" s="4">
        <v>0.39216000000000006</v>
      </c>
      <c r="D53" s="4">
        <v>0.39149999999999996</v>
      </c>
      <c r="E53" s="4">
        <v>0.39216000000000006</v>
      </c>
      <c r="F53" s="4">
        <v>0.15560000000000018</v>
      </c>
      <c r="G53" s="4">
        <v>0.33100000000000041</v>
      </c>
      <c r="H53" s="57">
        <v>0.32824999999999993</v>
      </c>
      <c r="I53" s="57">
        <v>0.27050000000000018</v>
      </c>
      <c r="J53" s="57">
        <v>0.45199999999999996</v>
      </c>
      <c r="K53" s="80"/>
      <c r="L53" s="4">
        <v>0.2</v>
      </c>
      <c r="M53" s="92"/>
      <c r="N53" s="96"/>
      <c r="O53" s="4"/>
      <c r="P53" s="4"/>
      <c r="Q53" s="104">
        <v>0.21</v>
      </c>
    </row>
    <row r="54" spans="2:17" x14ac:dyDescent="0.3">
      <c r="B54" s="3" t="s">
        <v>260</v>
      </c>
      <c r="C54" s="4">
        <v>0.37893336412913148</v>
      </c>
      <c r="D54" s="4">
        <v>0.32005731200000009</v>
      </c>
      <c r="E54" s="4">
        <v>0.18003200000000019</v>
      </c>
      <c r="F54" s="4">
        <v>0.31249978515864951</v>
      </c>
      <c r="G54" s="4">
        <v>0.46528008695871459</v>
      </c>
      <c r="H54" s="57">
        <v>0.24322301814055347</v>
      </c>
      <c r="I54" s="57">
        <v>0.60196785475904813</v>
      </c>
      <c r="J54" s="57">
        <v>0.38554217947832159</v>
      </c>
      <c r="K54" s="80"/>
      <c r="L54" s="4">
        <v>4.5499999999999999E-2</v>
      </c>
      <c r="M54" s="92">
        <v>4.3499999999999997E-2</v>
      </c>
      <c r="N54" s="96">
        <v>0.08</v>
      </c>
      <c r="O54" s="4"/>
      <c r="P54" s="4">
        <v>7.4099999999999999E-2</v>
      </c>
      <c r="Q54" s="104">
        <v>9.4799999999999995E-2</v>
      </c>
    </row>
    <row r="55" spans="2:17" x14ac:dyDescent="0.3">
      <c r="B55" s="5" t="s">
        <v>261</v>
      </c>
      <c r="C55" s="6">
        <v>0.36527696000000009</v>
      </c>
      <c r="D55" s="6">
        <v>0.31863092816000016</v>
      </c>
      <c r="E55" s="6">
        <v>0.17935790324799994</v>
      </c>
      <c r="F55" s="6">
        <v>0.30092715610088661</v>
      </c>
      <c r="G55" s="6">
        <v>0.40048053692724639</v>
      </c>
      <c r="H55" s="59">
        <v>0.35667473709376507</v>
      </c>
      <c r="I55" s="59">
        <v>0.45811463834194033</v>
      </c>
      <c r="J55" s="59">
        <v>0.38687742426513871</v>
      </c>
      <c r="K55" s="80">
        <v>6.9896E-2</v>
      </c>
      <c r="L55" s="4"/>
      <c r="M55" s="92">
        <v>6.0734000000000003E-2</v>
      </c>
      <c r="N55" s="96">
        <v>5.3935999999999998E-2</v>
      </c>
      <c r="O55" s="4">
        <v>5.4325999999999999E-2</v>
      </c>
      <c r="P55" s="4">
        <v>4.8538999999999999E-2</v>
      </c>
      <c r="Q55" s="104">
        <v>4.8856999999999998E-2</v>
      </c>
    </row>
    <row r="56" spans="2:17" x14ac:dyDescent="0.3">
      <c r="B56" s="33" t="s">
        <v>185</v>
      </c>
      <c r="C56" s="34">
        <f>+SUMPRODUCT(C57:C58,'Empleo ISS'!C57:C58)/'Empleo ISS'!C56</f>
        <v>0.6099003247105742</v>
      </c>
      <c r="D56" s="34">
        <f>+SUMPRODUCT(D57:D58,'Empleo ISS'!D57:D58)/'Empleo ISS'!D56</f>
        <v>0.25256712688394473</v>
      </c>
      <c r="E56" s="34">
        <f>+SUMPRODUCT(E57:E58,'Empleo ISS'!E57:E58)/'Empleo ISS'!E56</f>
        <v>0.33725639555633802</v>
      </c>
      <c r="F56" s="34">
        <f>+SUMPRODUCT(F57:F58,'Empleo ISS'!F57:F58)/'Empleo ISS'!F56</f>
        <v>0.22257683628155436</v>
      </c>
      <c r="G56" s="34">
        <f>+SUMPRODUCT(G57:G58,'Empleo ISS'!G57:G58)/'Empleo ISS'!G56</f>
        <v>0.16303624872518926</v>
      </c>
      <c r="H56" s="58">
        <f>+SUMPRODUCT(H57:H58,'Empleo ISS'!H57:H58)/'Empleo ISS'!H56</f>
        <v>0.40049761646745463</v>
      </c>
      <c r="I56" s="58">
        <f>+SUMPRODUCT(I57:I58,'Empleo ISS'!I57:I58)/'Empleo ISS'!I56</f>
        <v>0.47217004706297788</v>
      </c>
      <c r="J56" s="58">
        <f>+SUMPRODUCT(J57:J58,'Empleo ISS'!J57:J58)/'Empleo ISS'!J56</f>
        <v>0.39695500235371961</v>
      </c>
      <c r="K56" s="78">
        <f>+SUMPRODUCT(K57:K58,'Empleo ISS'!K57:K58)/'Empleo ISS'!K56</f>
        <v>0.12989681978798587</v>
      </c>
      <c r="L56" s="75">
        <f>+SUMPRODUCT(L57:L58,'Empleo ISS'!L57:L58)/'Empleo ISS'!L56</f>
        <v>0</v>
      </c>
      <c r="M56" s="93">
        <f>+SUMPRODUCT(M57:M58,'Empleo ISS'!M57:M58)/'Empleo ISS'!M56</f>
        <v>5.4959540925266906E-2</v>
      </c>
      <c r="N56" s="93">
        <f>+SUMPRODUCT(N57:N58,'Empleo ISS'!N57:N58)/'Empleo ISS'!N56</f>
        <v>0</v>
      </c>
      <c r="O56" s="93">
        <f>+SUMPRODUCT(O57:O58,'Empleo ISS'!O57:O58)/'Empleo ISS'!O56</f>
        <v>6.0769892473118273E-2</v>
      </c>
      <c r="P56" s="75">
        <f>+SUMPRODUCT(P57:P58,'Empleo ISS'!P57:P58)/'Empleo ISS'!P56</f>
        <v>2.8382978571428574E-2</v>
      </c>
      <c r="Q56" s="75">
        <f>+SUMPRODUCT(Q57:Q58,'Empleo ISS'!Q57:Q58)/'Empleo ISS'!Q56</f>
        <v>8.3117266187050357E-2</v>
      </c>
    </row>
    <row r="57" spans="2:17" x14ac:dyDescent="0.3">
      <c r="B57" s="3" t="s">
        <v>262</v>
      </c>
      <c r="C57" s="4">
        <v>0.84465952221786345</v>
      </c>
      <c r="D57" s="4">
        <v>0.21902509432949002</v>
      </c>
      <c r="E57" s="4">
        <v>0.22989498500000005</v>
      </c>
      <c r="F57" s="4">
        <v>0.33003408946767188</v>
      </c>
      <c r="G57" s="4">
        <v>0.25005473096000053</v>
      </c>
      <c r="H57" s="57">
        <v>0.25004820026239982</v>
      </c>
      <c r="I57" s="57">
        <v>0.40280600999600003</v>
      </c>
      <c r="J57" s="57">
        <v>0.43021691976799969</v>
      </c>
      <c r="K57" s="80">
        <v>0.1802</v>
      </c>
      <c r="L57" s="4"/>
      <c r="M57" s="92"/>
      <c r="N57" s="96"/>
      <c r="O57" s="4">
        <v>8.5199999999999998E-2</v>
      </c>
      <c r="P57" s="4"/>
      <c r="Q57" s="104">
        <v>0.1167</v>
      </c>
    </row>
    <row r="58" spans="2:17" x14ac:dyDescent="0.3">
      <c r="B58" s="5" t="s">
        <v>263</v>
      </c>
      <c r="C58" s="6">
        <v>0.10000000000000009</v>
      </c>
      <c r="D58" s="6">
        <v>0.33100000000000041</v>
      </c>
      <c r="E58" s="6">
        <v>0.58246945999999977</v>
      </c>
      <c r="F58" s="6">
        <v>0</v>
      </c>
      <c r="G58" s="6">
        <v>0</v>
      </c>
      <c r="H58" s="59">
        <v>0.83265976528879282</v>
      </c>
      <c r="I58" s="59">
        <v>0.66139330677102182</v>
      </c>
      <c r="J58" s="59">
        <v>0.31278320774599999</v>
      </c>
      <c r="K58" s="80"/>
      <c r="L58" s="4"/>
      <c r="M58" s="92">
        <v>0.195489</v>
      </c>
      <c r="N58" s="96"/>
      <c r="O58" s="4"/>
      <c r="P58" s="4">
        <v>9.8114000000000007E-2</v>
      </c>
      <c r="Q58" s="104"/>
    </row>
    <row r="59" spans="2:17" x14ac:dyDescent="0.3">
      <c r="B59" s="33" t="s">
        <v>186</v>
      </c>
      <c r="C59" s="34">
        <f>+SUMPRODUCT(C60:C66,'Empleo ISS'!C60:C66)/'Empleo ISS'!C59</f>
        <v>0.3706974262306576</v>
      </c>
      <c r="D59" s="34">
        <f>+SUMPRODUCT(D60:D66,'Empleo ISS'!D60:D66)/'Empleo ISS'!D59</f>
        <v>0.29186390021747061</v>
      </c>
      <c r="E59" s="34">
        <f>+SUMPRODUCT(E60:E66,'Empleo ISS'!E60:E66)/'Empleo ISS'!E59</f>
        <v>0.25301820050485346</v>
      </c>
      <c r="F59" s="34">
        <f>+SUMPRODUCT(F60:F66,'Empleo ISS'!F60:F66)/'Empleo ISS'!F59</f>
        <v>0.3095952022109113</v>
      </c>
      <c r="G59" s="34">
        <f>+SUMPRODUCT(G60:G66,'Empleo ISS'!G60:G66)/'Empleo ISS'!G59</f>
        <v>0.40862742960875659</v>
      </c>
      <c r="H59" s="58">
        <f>+SUMPRODUCT(H60:H66,'Empleo ISS'!H60:H66)/'Empleo ISS'!H59</f>
        <v>0.31073447967799045</v>
      </c>
      <c r="I59" s="58">
        <f>+SUMPRODUCT(I60:I66,'Empleo ISS'!I60:I66)/'Empleo ISS'!I59</f>
        <v>0.45969095385482717</v>
      </c>
      <c r="J59" s="58">
        <f>+SUMPRODUCT(J60:J66,'Empleo ISS'!J60:J66)/'Empleo ISS'!J59</f>
        <v>0.36638397530428446</v>
      </c>
      <c r="K59" s="78">
        <f>+SUMPRODUCT(K60:K66,'Empleo ISS'!K60:K66)/'Empleo ISS'!K59</f>
        <v>2.6688650306748465E-2</v>
      </c>
      <c r="L59" s="75">
        <f>+SUMPRODUCT(L60:L66,'Empleo ISS'!L60:L66)/'Empleo ISS'!L59</f>
        <v>8.3184108024691367E-2</v>
      </c>
      <c r="M59" s="93">
        <f>+SUMPRODUCT(M60:M66,'Empleo ISS'!M60:M66)/'Empleo ISS'!M59</f>
        <v>7.6322183206106869E-2</v>
      </c>
      <c r="N59" s="93">
        <f>+SUMPRODUCT(N60:N66,'Empleo ISS'!N60:N66)/'Empleo ISS'!N59</f>
        <v>3.246506134969325E-2</v>
      </c>
      <c r="O59" s="93">
        <f>+SUMPRODUCT(O60:O66,'Empleo ISS'!O60:O66)/'Empleo ISS'!O59</f>
        <v>5.2448076923076918E-3</v>
      </c>
      <c r="P59" s="75">
        <f>+SUMPRODUCT(P60:P66,'Empleo ISS'!P60:P66)/'Empleo ISS'!P59</f>
        <v>1.2514120184899847E-2</v>
      </c>
      <c r="Q59" s="75">
        <f>+SUMPRODUCT(Q60:Q66,'Empleo ISS'!Q60:Q66)/'Empleo ISS'!Q59</f>
        <v>9.5674242424242439E-2</v>
      </c>
    </row>
    <row r="60" spans="2:17" x14ac:dyDescent="0.3">
      <c r="B60" s="3" t="s">
        <v>264</v>
      </c>
      <c r="C60" s="4">
        <v>0.51445280000000015</v>
      </c>
      <c r="D60" s="4">
        <v>0.30317119999999997</v>
      </c>
      <c r="E60" s="4">
        <v>0.37119773178700011</v>
      </c>
      <c r="F60" s="4">
        <v>0.3553592000000001</v>
      </c>
      <c r="G60" s="4">
        <v>0.44895187332927788</v>
      </c>
      <c r="H60" s="57">
        <v>0.34831550560000002</v>
      </c>
      <c r="I60" s="57">
        <v>0.4621281421507859</v>
      </c>
      <c r="J60" s="57">
        <v>0.25000299999999998</v>
      </c>
      <c r="K60" s="80"/>
      <c r="L60" s="4">
        <v>0.25000299999999998</v>
      </c>
      <c r="M60" s="92"/>
      <c r="N60" s="96"/>
      <c r="O60" s="4"/>
      <c r="P60" s="4"/>
      <c r="Q60" s="104"/>
    </row>
    <row r="61" spans="2:17" x14ac:dyDescent="0.3">
      <c r="B61" s="3" t="s">
        <v>265</v>
      </c>
      <c r="C61" s="4">
        <v>0.36754400000000009</v>
      </c>
      <c r="D61" s="4">
        <v>0.32000960000000012</v>
      </c>
      <c r="E61" s="4">
        <v>0.20958983997800007</v>
      </c>
      <c r="F61" s="4">
        <v>0.3133493781162584</v>
      </c>
      <c r="G61" s="4">
        <v>0.363697727252839</v>
      </c>
      <c r="H61" s="57">
        <v>0.27995463699500012</v>
      </c>
      <c r="I61" s="57">
        <v>0.40211997866000004</v>
      </c>
      <c r="J61" s="57">
        <v>0.37499877807380044</v>
      </c>
      <c r="K61" s="80"/>
      <c r="L61" s="4"/>
      <c r="M61" s="92">
        <v>0.189998</v>
      </c>
      <c r="N61" s="96">
        <v>5.0421000000000001E-2</v>
      </c>
      <c r="O61" s="4"/>
      <c r="P61" s="4"/>
      <c r="Q61" s="104">
        <v>0.1</v>
      </c>
    </row>
    <row r="62" spans="2:17" x14ac:dyDescent="0.3">
      <c r="B62" s="3" t="s">
        <v>266</v>
      </c>
      <c r="C62" s="4">
        <v>0.4432499999999997</v>
      </c>
      <c r="D62" s="4">
        <v>0.32209999999999983</v>
      </c>
      <c r="E62" s="4">
        <v>0.18995300000000004</v>
      </c>
      <c r="F62" s="4">
        <v>0.29905929999999969</v>
      </c>
      <c r="G62" s="4">
        <v>0.34572830000000021</v>
      </c>
      <c r="H62" s="57">
        <v>0.40019264000000065</v>
      </c>
      <c r="I62" s="57">
        <v>0.49737500000000012</v>
      </c>
      <c r="J62" s="57">
        <v>0.51431768633599972</v>
      </c>
      <c r="K62" s="80">
        <v>0.13</v>
      </c>
      <c r="L62" s="4"/>
      <c r="M62" s="92">
        <v>2.2668000000000001E-2</v>
      </c>
      <c r="N62" s="96">
        <v>0.17</v>
      </c>
      <c r="O62" s="4"/>
      <c r="P62" s="4"/>
      <c r="Q62" s="104">
        <v>0.12</v>
      </c>
    </row>
    <row r="63" spans="2:17" x14ac:dyDescent="0.3">
      <c r="B63" s="3" t="s">
        <v>267</v>
      </c>
      <c r="C63" s="4">
        <v>0.24571279999999995</v>
      </c>
      <c r="D63" s="4">
        <v>0.27361835546399993</v>
      </c>
      <c r="E63" s="4">
        <v>0.16999403000000002</v>
      </c>
      <c r="F63" s="4">
        <v>0.36424267941499999</v>
      </c>
      <c r="G63" s="4">
        <v>0.31812771088123992</v>
      </c>
      <c r="H63" s="57">
        <v>0.24693482236468678</v>
      </c>
      <c r="I63" s="57">
        <v>0.52455577942400011</v>
      </c>
      <c r="J63" s="57">
        <v>0.33270861239345284</v>
      </c>
      <c r="K63" s="80">
        <v>8.0199999999999994E-2</v>
      </c>
      <c r="L63" s="4">
        <v>7.0599999999999996E-2</v>
      </c>
      <c r="M63" s="92"/>
      <c r="N63" s="96">
        <v>7.2599999999999998E-2</v>
      </c>
      <c r="O63" s="4"/>
      <c r="P63" s="4"/>
      <c r="Q63" s="104">
        <v>7.4399999999999994E-2</v>
      </c>
    </row>
    <row r="64" spans="2:17" x14ac:dyDescent="0.3">
      <c r="B64" s="3" t="s">
        <v>268</v>
      </c>
      <c r="C64" s="4">
        <v>0.32312000000000007</v>
      </c>
      <c r="D64" s="4">
        <v>0.28545306000000004</v>
      </c>
      <c r="E64" s="4">
        <v>0.24999943532594116</v>
      </c>
      <c r="F64" s="4">
        <v>0.26062186530642495</v>
      </c>
      <c r="G64" s="4">
        <v>0.4567857600078129</v>
      </c>
      <c r="H64" s="57">
        <v>0.33218643394610736</v>
      </c>
      <c r="I64" s="57">
        <v>0.47012110683608821</v>
      </c>
      <c r="J64" s="57">
        <v>0.45530000000000026</v>
      </c>
      <c r="K64" s="80">
        <v>0.05</v>
      </c>
      <c r="L64" s="4">
        <v>0.1</v>
      </c>
      <c r="M64" s="92">
        <v>0.05</v>
      </c>
      <c r="N64" s="96"/>
      <c r="O64" s="4"/>
      <c r="P64" s="4"/>
      <c r="Q64" s="104">
        <v>0.2</v>
      </c>
    </row>
    <row r="65" spans="2:17" x14ac:dyDescent="0.3">
      <c r="B65" s="3" t="s">
        <v>269</v>
      </c>
      <c r="C65" s="4">
        <v>0.32419681856000016</v>
      </c>
      <c r="D65" s="4">
        <v>0.37875835220650411</v>
      </c>
      <c r="E65" s="4">
        <v>0.24749225039424028</v>
      </c>
      <c r="F65" s="4">
        <v>0.42857523623490668</v>
      </c>
      <c r="G65" s="4">
        <v>0.38904692577444355</v>
      </c>
      <c r="H65" s="57">
        <v>0.3264360225920051</v>
      </c>
      <c r="I65" s="57">
        <v>0.52649363665031279</v>
      </c>
      <c r="J65" s="57">
        <v>0.415459584750975</v>
      </c>
      <c r="K65" s="80"/>
      <c r="L65" s="4">
        <v>0.17102500000000001</v>
      </c>
      <c r="M65" s="92"/>
      <c r="N65" s="96">
        <v>4.2776000000000002E-2</v>
      </c>
      <c r="O65" s="4"/>
      <c r="P65" s="4">
        <v>4.2173000000000002E-2</v>
      </c>
      <c r="Q65" s="104">
        <v>0.112245</v>
      </c>
    </row>
    <row r="66" spans="2:17" x14ac:dyDescent="0.3">
      <c r="B66" s="5" t="s">
        <v>270</v>
      </c>
      <c r="C66" s="6">
        <v>0.39830625000000031</v>
      </c>
      <c r="D66" s="6">
        <v>0.19999999999999996</v>
      </c>
      <c r="E66" s="6">
        <v>0.28800040320000009</v>
      </c>
      <c r="F66" s="6">
        <v>0.25580000000000003</v>
      </c>
      <c r="G66" s="6">
        <v>0.45151987904000035</v>
      </c>
      <c r="H66" s="59">
        <v>0.27600244772000027</v>
      </c>
      <c r="I66" s="59">
        <v>0.46256109175000026</v>
      </c>
      <c r="J66" s="59">
        <v>0.24999994347800025</v>
      </c>
      <c r="K66" s="80"/>
      <c r="L66" s="4"/>
      <c r="M66" s="92">
        <v>0.1</v>
      </c>
      <c r="N66" s="96"/>
      <c r="O66" s="4">
        <v>4.5455000000000002E-2</v>
      </c>
      <c r="P66" s="4">
        <v>8.6956000000000006E-2</v>
      </c>
      <c r="Q66" s="104"/>
    </row>
    <row r="67" spans="2:17" x14ac:dyDescent="0.3">
      <c r="B67" s="33" t="s">
        <v>187</v>
      </c>
      <c r="C67" s="34">
        <f>+SUMPRODUCT(C68:C79,'Empleo ISS'!C68:C79)/'Empleo ISS'!C67</f>
        <v>0.44183242349215934</v>
      </c>
      <c r="D67" s="34">
        <f>+SUMPRODUCT(D68:D79,'Empleo ISS'!D68:D79)/'Empleo ISS'!D67</f>
        <v>0.31081275017792043</v>
      </c>
      <c r="E67" s="34">
        <f>+SUMPRODUCT(E68:E79,'Empleo ISS'!E68:E79)/'Empleo ISS'!E67</f>
        <v>0.29488839969010583</v>
      </c>
      <c r="F67" s="34">
        <f>+SUMPRODUCT(F68:F79,'Empleo ISS'!F68:F79)/'Empleo ISS'!F67</f>
        <v>0.32738746221794102</v>
      </c>
      <c r="G67" s="34">
        <f>+SUMPRODUCT(G68:G79,'Empleo ISS'!G68:G79)/'Empleo ISS'!G67</f>
        <v>0.39371165683713222</v>
      </c>
      <c r="H67" s="58">
        <f>+SUMPRODUCT(H68:H79,'Empleo ISS'!H68:H79)/'Empleo ISS'!H67</f>
        <v>0.26834049885886341</v>
      </c>
      <c r="I67" s="58">
        <f>+SUMPRODUCT(I68:I79,'Empleo ISS'!I68:I79)/'Empleo ISS'!I67</f>
        <v>0.53250902410496315</v>
      </c>
      <c r="J67" s="58">
        <f>+SUMPRODUCT(J68:J79,'Empleo ISS'!J68:J79)/'Empleo ISS'!J67</f>
        <v>0.41789325753796902</v>
      </c>
      <c r="K67" s="78">
        <f>+SUMPRODUCT(K68:K79,'Empleo ISS'!K68:K79)/'Empleo ISS'!K67</f>
        <v>4.4058538461538461E-2</v>
      </c>
      <c r="L67" s="75">
        <f>+SUMPRODUCT(L68:L79,'Empleo ISS'!L68:L79)/'Empleo ISS'!L67</f>
        <v>3.0537931034482761E-2</v>
      </c>
      <c r="M67" s="93">
        <f>+SUMPRODUCT(M68:M79,'Empleo ISS'!M68:M79)/'Empleo ISS'!M67</f>
        <v>6.9936943164362511E-2</v>
      </c>
      <c r="N67" s="93">
        <f>+SUMPRODUCT(N68:N79,'Empleo ISS'!N68:N79)/'Empleo ISS'!N67</f>
        <v>3.2730963302752297E-2</v>
      </c>
      <c r="O67" s="93">
        <f>+SUMPRODUCT(O68:O79,'Empleo ISS'!O68:O79)/'Empleo ISS'!O67</f>
        <v>8.9918125960061449E-2</v>
      </c>
      <c r="P67" s="75">
        <f>+SUMPRODUCT(P68:P79,'Empleo ISS'!P68:P79)/'Empleo ISS'!P67</f>
        <v>2.7610897927858785E-2</v>
      </c>
      <c r="Q67" s="75">
        <f>+SUMPRODUCT(Q68:Q79,'Empleo ISS'!Q68:Q79)/'Empleo ISS'!Q67</f>
        <v>7.6244837920489292E-2</v>
      </c>
    </row>
    <row r="68" spans="2:17" x14ac:dyDescent="0.3">
      <c r="B68" s="3" t="s">
        <v>271</v>
      </c>
      <c r="C68" s="4">
        <v>0.45491239253599969</v>
      </c>
      <c r="D68" s="4">
        <v>0.31663669499999991</v>
      </c>
      <c r="E68" s="4">
        <v>0.27878673395200027</v>
      </c>
      <c r="F68" s="4">
        <v>0.26401563178100029</v>
      </c>
      <c r="G68" s="4">
        <v>0.3509367987500005</v>
      </c>
      <c r="H68" s="57">
        <v>0.33826064900000041</v>
      </c>
      <c r="I68" s="57">
        <v>0.53397066571629703</v>
      </c>
      <c r="J68" s="57">
        <v>0.38255173100000039</v>
      </c>
      <c r="K68" s="80"/>
      <c r="L68" s="4">
        <v>0.1</v>
      </c>
      <c r="M68" s="92"/>
      <c r="N68" s="96">
        <v>0.1211</v>
      </c>
      <c r="O68" s="4">
        <v>0.01</v>
      </c>
      <c r="P68" s="4">
        <v>0.11</v>
      </c>
      <c r="Q68" s="104"/>
    </row>
    <row r="69" spans="2:17" x14ac:dyDescent="0.3">
      <c r="B69" s="3" t="s">
        <v>272</v>
      </c>
      <c r="C69" s="4">
        <v>0.32835722000000023</v>
      </c>
      <c r="D69" s="4">
        <v>0.67554383083750014</v>
      </c>
      <c r="E69" s="4">
        <v>0.35196749016875017</v>
      </c>
      <c r="F69" s="4">
        <v>0.33705687500000026</v>
      </c>
      <c r="G69" s="4">
        <v>0.33935704280000056</v>
      </c>
      <c r="H69" s="57">
        <v>0.39755000000000051</v>
      </c>
      <c r="I69" s="57">
        <v>0.33100000000000041</v>
      </c>
      <c r="J69" s="57">
        <v>0.50528000000000017</v>
      </c>
      <c r="K69" s="80">
        <v>0.2</v>
      </c>
      <c r="L69" s="4"/>
      <c r="M69" s="92">
        <v>0.12</v>
      </c>
      <c r="N69" s="96"/>
      <c r="O69" s="4">
        <v>0.12</v>
      </c>
      <c r="P69" s="4"/>
      <c r="Q69" s="104"/>
    </row>
    <row r="70" spans="2:17" x14ac:dyDescent="0.3">
      <c r="B70" s="3" t="s">
        <v>273</v>
      </c>
      <c r="C70" s="4">
        <v>0.4310572399999999</v>
      </c>
      <c r="D70" s="4">
        <v>0.20007717500000033</v>
      </c>
      <c r="E70" s="4">
        <v>0.21330000000000005</v>
      </c>
      <c r="F70" s="4">
        <v>0.26573263710399986</v>
      </c>
      <c r="G70" s="4">
        <v>0.35922867300000028</v>
      </c>
      <c r="H70" s="57">
        <v>0.16670000000000007</v>
      </c>
      <c r="I70" s="57">
        <v>0.92910924162672792</v>
      </c>
      <c r="J70" s="57">
        <v>0.30567714999999995</v>
      </c>
      <c r="K70" s="80">
        <v>8.4900000000000003E-2</v>
      </c>
      <c r="L70" s="4"/>
      <c r="M70" s="92"/>
      <c r="N70" s="96"/>
      <c r="O70" s="4">
        <v>0.20349999999999999</v>
      </c>
      <c r="P70" s="4"/>
      <c r="Q70" s="104"/>
    </row>
    <row r="71" spans="2:17" x14ac:dyDescent="0.3">
      <c r="B71" s="3" t="s">
        <v>274</v>
      </c>
      <c r="C71" s="4">
        <v>0.3748747075387</v>
      </c>
      <c r="D71" s="4">
        <v>0.37008318776679006</v>
      </c>
      <c r="E71" s="4">
        <v>0.35159747918601392</v>
      </c>
      <c r="F71" s="4">
        <v>0.22865219968549755</v>
      </c>
      <c r="G71" s="4">
        <v>0.4329262655958559</v>
      </c>
      <c r="H71" s="57">
        <v>8.8999999999999968E-2</v>
      </c>
      <c r="I71" s="57">
        <v>0.4957444760958698</v>
      </c>
      <c r="J71" s="57">
        <v>0.48272815999999996</v>
      </c>
      <c r="K71" s="80"/>
      <c r="L71" s="4"/>
      <c r="M71" s="92"/>
      <c r="N71" s="96">
        <v>0.2414</v>
      </c>
      <c r="O71" s="4"/>
      <c r="P71" s="4"/>
      <c r="Q71" s="104">
        <v>0.19439999999999999</v>
      </c>
    </row>
    <row r="72" spans="2:17" x14ac:dyDescent="0.3">
      <c r="B72" s="3" t="s">
        <v>275</v>
      </c>
      <c r="C72" s="4">
        <v>0.28391491477479991</v>
      </c>
      <c r="D72" s="4">
        <v>0.2010766310690002</v>
      </c>
      <c r="E72" s="4">
        <v>0.34610667057925393</v>
      </c>
      <c r="F72" s="4">
        <v>0.33775197139411195</v>
      </c>
      <c r="G72" s="4">
        <v>0.3891143348295738</v>
      </c>
      <c r="H72" s="57">
        <v>0.32342554109862132</v>
      </c>
      <c r="I72" s="57">
        <v>0.45098026160459437</v>
      </c>
      <c r="J72" s="57">
        <v>0.42558889334400019</v>
      </c>
      <c r="K72" s="80">
        <v>0.06</v>
      </c>
      <c r="L72" s="4">
        <v>0.06</v>
      </c>
      <c r="M72" s="92"/>
      <c r="N72" s="96"/>
      <c r="O72" s="4">
        <v>0.18</v>
      </c>
      <c r="P72" s="4"/>
      <c r="Q72" s="104">
        <v>7.5228000000000003E-2</v>
      </c>
    </row>
    <row r="73" spans="2:17" x14ac:dyDescent="0.3">
      <c r="B73" s="3" t="s">
        <v>276</v>
      </c>
      <c r="C73" s="4">
        <v>0.47616024228397813</v>
      </c>
      <c r="D73" s="4">
        <v>0.36906333823999993</v>
      </c>
      <c r="E73" s="4">
        <v>0.27386712057500007</v>
      </c>
      <c r="F73" s="4">
        <v>0.27119309450000029</v>
      </c>
      <c r="G73" s="4">
        <v>0.42365275378917922</v>
      </c>
      <c r="H73" s="57">
        <v>0.33124201100000028</v>
      </c>
      <c r="I73" s="57">
        <v>0.3313630000000003</v>
      </c>
      <c r="J73" s="57">
        <v>0.33124200000000026</v>
      </c>
      <c r="K73" s="80"/>
      <c r="L73" s="4"/>
      <c r="M73" s="92">
        <v>0.1002</v>
      </c>
      <c r="N73" s="96">
        <v>0.1</v>
      </c>
      <c r="O73" s="4"/>
      <c r="P73" s="4"/>
      <c r="Q73" s="104">
        <v>0.1</v>
      </c>
    </row>
    <row r="74" spans="2:17" x14ac:dyDescent="0.3">
      <c r="B74" s="3" t="s">
        <v>277</v>
      </c>
      <c r="C74" s="4">
        <v>0.3874221350176843</v>
      </c>
      <c r="D74" s="4">
        <v>0.42198772465284384</v>
      </c>
      <c r="E74" s="4">
        <v>0.26885037763588304</v>
      </c>
      <c r="F74" s="4">
        <v>0.18717021631599984</v>
      </c>
      <c r="G74" s="4">
        <v>0.43969239645440017</v>
      </c>
      <c r="H74" s="57">
        <v>0.17147310000000004</v>
      </c>
      <c r="I74" s="57">
        <v>0.33681390191899996</v>
      </c>
      <c r="J74" s="57">
        <v>0.44287271046332011</v>
      </c>
      <c r="K74" s="80">
        <v>9.7000000000000003E-2</v>
      </c>
      <c r="L74" s="4"/>
      <c r="M74" s="92">
        <v>0.17899999999999999</v>
      </c>
      <c r="N74" s="96"/>
      <c r="O74" s="4">
        <v>6.4399999999999999E-2</v>
      </c>
      <c r="P74" s="4">
        <v>4.8099999999999997E-2</v>
      </c>
      <c r="Q74" s="104"/>
    </row>
    <row r="75" spans="2:17" x14ac:dyDescent="0.3">
      <c r="B75" s="3" t="s">
        <v>278</v>
      </c>
      <c r="C75" s="4">
        <v>0.3248614641680001</v>
      </c>
      <c r="D75" s="4">
        <v>0.32773566127999976</v>
      </c>
      <c r="E75" s="4">
        <v>0.28081228620799981</v>
      </c>
      <c r="F75" s="4">
        <v>0.27166398075432774</v>
      </c>
      <c r="G75" s="4">
        <v>0.54044496484104143</v>
      </c>
      <c r="H75" s="57">
        <v>0.30438448491338255</v>
      </c>
      <c r="I75" s="57">
        <v>0.54755515970828772</v>
      </c>
      <c r="J75" s="57">
        <v>0.42242609050837032</v>
      </c>
      <c r="K75" s="80"/>
      <c r="L75" s="4"/>
      <c r="M75" s="92">
        <v>0.10979999999999999</v>
      </c>
      <c r="N75" s="96"/>
      <c r="O75" s="4">
        <v>0.1099</v>
      </c>
      <c r="P75" s="4">
        <v>4.99E-2</v>
      </c>
      <c r="Q75" s="104">
        <v>9.9900000000000003E-2</v>
      </c>
    </row>
    <row r="76" spans="2:17" x14ac:dyDescent="0.3">
      <c r="B76" s="3" t="s">
        <v>279</v>
      </c>
      <c r="C76" s="4">
        <v>0.37501954376756808</v>
      </c>
      <c r="D76" s="4">
        <v>0.27798617763125022</v>
      </c>
      <c r="E76" s="4">
        <v>0.33839719999999995</v>
      </c>
      <c r="F76" s="4">
        <v>0.38524660059986893</v>
      </c>
      <c r="G76" s="4">
        <v>0.27582219104600014</v>
      </c>
      <c r="H76" s="57">
        <v>0.36137553411199996</v>
      </c>
      <c r="I76" s="57">
        <v>0.44761580510112697</v>
      </c>
      <c r="J76" s="57">
        <v>0.43076426825999992</v>
      </c>
      <c r="K76" s="80"/>
      <c r="L76" s="4"/>
      <c r="M76" s="92">
        <v>0.20649999999999999</v>
      </c>
      <c r="N76" s="96"/>
      <c r="O76" s="4">
        <v>8.2600000000000007E-2</v>
      </c>
      <c r="P76" s="4"/>
      <c r="Q76" s="104">
        <v>9.5399999999999999E-2</v>
      </c>
    </row>
    <row r="77" spans="2:17" x14ac:dyDescent="0.3">
      <c r="B77" s="3" t="s">
        <v>280</v>
      </c>
      <c r="C77" s="4">
        <v>0.31866371935999993</v>
      </c>
      <c r="D77" s="4">
        <v>0.33467374462881727</v>
      </c>
      <c r="E77" s="4">
        <v>0.30429180303010583</v>
      </c>
      <c r="F77" s="4">
        <v>0.4522857635144395</v>
      </c>
      <c r="G77" s="4">
        <v>0.34656213163427885</v>
      </c>
      <c r="H77" s="57">
        <v>0.28144412269999974</v>
      </c>
      <c r="I77" s="57">
        <v>0.516690040574457</v>
      </c>
      <c r="J77" s="57">
        <v>0.46989132392960031</v>
      </c>
      <c r="K77" s="80">
        <v>6.9099999999999995E-2</v>
      </c>
      <c r="L77" s="4">
        <v>0.04</v>
      </c>
      <c r="M77" s="92">
        <v>0.08</v>
      </c>
      <c r="N77" s="96"/>
      <c r="O77" s="4">
        <v>7.0000000000000007E-2</v>
      </c>
      <c r="P77" s="4">
        <v>0.04</v>
      </c>
      <c r="Q77" s="104">
        <v>0.1</v>
      </c>
    </row>
    <row r="78" spans="2:17" x14ac:dyDescent="0.3">
      <c r="B78" s="3" t="s">
        <v>281</v>
      </c>
      <c r="C78" s="4">
        <v>1.3685151810110221</v>
      </c>
      <c r="D78" s="4">
        <v>0.31710921757999988</v>
      </c>
      <c r="E78" s="4">
        <v>0.25863751999999995</v>
      </c>
      <c r="F78" s="4">
        <v>0.34028306616221293</v>
      </c>
      <c r="G78" s="4">
        <v>0.49717576857093637</v>
      </c>
      <c r="H78" s="57">
        <v>0.28992805010999989</v>
      </c>
      <c r="I78" s="57">
        <v>0.50410575844796202</v>
      </c>
      <c r="J78" s="57">
        <v>0.3533638298749997</v>
      </c>
      <c r="K78" s="80"/>
      <c r="L78" s="4">
        <v>9.9500000000000005E-2</v>
      </c>
      <c r="M78" s="92">
        <v>0.1195</v>
      </c>
      <c r="N78" s="96"/>
      <c r="O78" s="4"/>
      <c r="P78" s="4">
        <v>9.9500000000000005E-2</v>
      </c>
      <c r="Q78" s="104"/>
    </row>
    <row r="79" spans="2:17" x14ac:dyDescent="0.3">
      <c r="B79" s="5" t="s">
        <v>282</v>
      </c>
      <c r="C79" s="6">
        <v>0.30034933999999991</v>
      </c>
      <c r="D79" s="6">
        <v>0.36944783716399998</v>
      </c>
      <c r="E79" s="6">
        <v>0.31770564452799999</v>
      </c>
      <c r="F79" s="6">
        <v>0.30362281123400003</v>
      </c>
      <c r="G79" s="6">
        <v>0.43333624578199981</v>
      </c>
      <c r="H79" s="59">
        <v>0.51747705699800006</v>
      </c>
      <c r="I79" s="59">
        <v>0.4514940559980003</v>
      </c>
      <c r="J79" s="59">
        <v>0.52900267000000012</v>
      </c>
      <c r="K79" s="80"/>
      <c r="L79" s="4"/>
      <c r="M79" s="92">
        <v>0.24990000000000001</v>
      </c>
      <c r="N79" s="96"/>
      <c r="O79" s="4"/>
      <c r="P79" s="4"/>
      <c r="Q79" s="104">
        <v>0.2233</v>
      </c>
    </row>
    <row r="80" spans="2:17" x14ac:dyDescent="0.3">
      <c r="B80" s="33" t="s">
        <v>189</v>
      </c>
      <c r="C80" s="34">
        <f>+SUMPRODUCT(C81,'Empleo ISS'!C81)/'Empleo ISS'!C80</f>
        <v>0.60975940176800014</v>
      </c>
      <c r="D80" s="34">
        <f>+SUMPRODUCT(D81,'Empleo ISS'!D81)/'Empleo ISS'!D80</f>
        <v>8.408900000000008E-2</v>
      </c>
      <c r="E80" s="34">
        <f>+SUMPRODUCT(E81,'Empleo ISS'!E81)/'Empleo ISS'!E80</f>
        <v>0.25423458979400015</v>
      </c>
      <c r="F80" s="34">
        <f>+SUMPRODUCT(F81,'Empleo ISS'!F81)/'Empleo ISS'!F80</f>
        <v>0.41584770800000026</v>
      </c>
      <c r="G80" s="34">
        <f>+SUMPRODUCT(G81,'Empleo ISS'!G81)/'Empleo ISS'!G80</f>
        <v>0.33100000000000041</v>
      </c>
      <c r="H80" s="58">
        <f>+SUMPRODUCT(H81,'Empleo ISS'!H81)/'Empleo ISS'!H80</f>
        <v>0.21690814999999986</v>
      </c>
      <c r="I80" s="58">
        <f>+SUMPRODUCT(I81,'Empleo ISS'!I81)/'Empleo ISS'!I80</f>
        <v>0.40248612249999982</v>
      </c>
      <c r="J80" s="58">
        <f>+SUMPRODUCT(J81,'Empleo ISS'!J81)/'Empleo ISS'!J80</f>
        <v>0.32249999999999979</v>
      </c>
      <c r="K80" s="78">
        <v>0</v>
      </c>
      <c r="L80" s="75">
        <f>+L81</f>
        <v>0.15</v>
      </c>
      <c r="M80" s="93">
        <f>+M81</f>
        <v>0</v>
      </c>
      <c r="N80" s="93">
        <f>+N81</f>
        <v>0</v>
      </c>
      <c r="O80" s="93">
        <f>+O81</f>
        <v>0.15</v>
      </c>
      <c r="P80" s="75">
        <f>+P81</f>
        <v>0</v>
      </c>
      <c r="Q80" s="75">
        <f>+Q81</f>
        <v>0</v>
      </c>
    </row>
    <row r="81" spans="2:17" x14ac:dyDescent="0.3">
      <c r="B81" s="5" t="s">
        <v>283</v>
      </c>
      <c r="C81" s="6">
        <v>0.60975940176800014</v>
      </c>
      <c r="D81" s="6">
        <v>8.408900000000008E-2</v>
      </c>
      <c r="E81" s="6">
        <v>0.25423458979400015</v>
      </c>
      <c r="F81" s="6">
        <v>0.41584770800000026</v>
      </c>
      <c r="G81" s="6">
        <v>0.33100000000000041</v>
      </c>
      <c r="H81" s="59">
        <v>0.21690814999999986</v>
      </c>
      <c r="I81" s="59">
        <v>0.40248612249999982</v>
      </c>
      <c r="J81" s="59">
        <v>0.32249999999999979</v>
      </c>
      <c r="K81" s="80"/>
      <c r="L81" s="4">
        <v>0.15</v>
      </c>
      <c r="M81" s="92"/>
      <c r="N81" s="96"/>
      <c r="O81" s="4">
        <v>0.15</v>
      </c>
      <c r="P81" s="4"/>
      <c r="Q81" s="104"/>
    </row>
    <row r="82" spans="2:17" x14ac:dyDescent="0.3">
      <c r="B82" s="33" t="s">
        <v>190</v>
      </c>
      <c r="C82" s="34">
        <f>+SUMPRODUCT(C83:C86,'Empleo ISS'!C83:C86)/'Empleo ISS'!C82</f>
        <v>0.34107567986348547</v>
      </c>
      <c r="D82" s="34">
        <f>+SUMPRODUCT(D83:D86,'Empleo ISS'!D83:D86)/'Empleo ISS'!D82</f>
        <v>0.37544247117180379</v>
      </c>
      <c r="E82" s="34">
        <f>+SUMPRODUCT(E83:E86,'Empleo ISS'!E83:E86)/'Empleo ISS'!E82</f>
        <v>0.25071104344739892</v>
      </c>
      <c r="F82" s="34">
        <f>+SUMPRODUCT(F83:F86,'Empleo ISS'!F83:F86)/'Empleo ISS'!F82</f>
        <v>0.27339646188515104</v>
      </c>
      <c r="G82" s="34">
        <f>+SUMPRODUCT(G83:G86,'Empleo ISS'!G83:G86)/'Empleo ISS'!G82</f>
        <v>0.44603308532317992</v>
      </c>
      <c r="H82" s="58">
        <f>+SUMPRODUCT(H83:H86,'Empleo ISS'!H83:H86)/'Empleo ISS'!H82</f>
        <v>0.24896476936636019</v>
      </c>
      <c r="I82" s="58">
        <f>+SUMPRODUCT(I83:I86,'Empleo ISS'!I83:I86)/'Empleo ISS'!I82</f>
        <v>0.51029852028107492</v>
      </c>
      <c r="J82" s="58">
        <f>+SUMPRODUCT(J83:J86,'Empleo ISS'!J83:J86)/'Empleo ISS'!J82</f>
        <v>0.47665206974588004</v>
      </c>
      <c r="K82" s="78">
        <f>+SUMPRODUCT(K83:K86,'Empleo ISS'!K83:K86)/'Empleo ISS'!K82</f>
        <v>5.5405865724381621E-3</v>
      </c>
      <c r="L82" s="75">
        <f>+SUMPRODUCT(L83:L86,'Empleo ISS'!L83:L86)/'Empleo ISS'!L82</f>
        <v>7.7537485165794062E-2</v>
      </c>
      <c r="M82" s="93">
        <f>+SUMPRODUCT(M83:M86,'Empleo ISS'!M83:M86)/'Empleo ISS'!M82</f>
        <v>4.6291163230240552E-2</v>
      </c>
      <c r="N82" s="93">
        <f>+SUMPRODUCT(N83:N86,'Empleo ISS'!N83:N86)/'Empleo ISS'!N82</f>
        <v>6.6095544067796608E-2</v>
      </c>
      <c r="O82" s="93">
        <f>+SUMPRODUCT(O83:O86,'Empleo ISS'!O83:O86)/'Empleo ISS'!O82</f>
        <v>4.9723941471571907E-2</v>
      </c>
      <c r="P82" s="75">
        <f>+SUMPRODUCT(P83:P86,'Empleo ISS'!P83:P86)/'Empleo ISS'!P82</f>
        <v>6.2639758389261752E-2</v>
      </c>
      <c r="Q82" s="75">
        <f>+SUMPRODUCT(Q83:Q86,'Empleo ISS'!Q83:Q86)/'Empleo ISS'!Q82</f>
        <v>9.4944138103161407E-2</v>
      </c>
    </row>
    <row r="83" spans="2:17" x14ac:dyDescent="0.3">
      <c r="B83" s="3" t="s">
        <v>284</v>
      </c>
      <c r="C83" s="4">
        <v>0.33100000000000041</v>
      </c>
      <c r="D83" s="4">
        <v>0.38554337000045069</v>
      </c>
      <c r="E83" s="4">
        <v>0.31180722091219426</v>
      </c>
      <c r="F83" s="4">
        <v>0.24932119058587365</v>
      </c>
      <c r="G83" s="4">
        <v>0.61049098985373584</v>
      </c>
      <c r="H83" s="57">
        <v>0.36999611462374626</v>
      </c>
      <c r="I83" s="57">
        <v>0.47486973775369812</v>
      </c>
      <c r="J83" s="57">
        <v>0.39466446870490501</v>
      </c>
      <c r="K83" s="80"/>
      <c r="L83" s="4">
        <v>0.150007</v>
      </c>
      <c r="M83" s="92"/>
      <c r="N83" s="96">
        <v>4.9994999999999998E-2</v>
      </c>
      <c r="O83" s="4">
        <v>5.0001999999999998E-2</v>
      </c>
      <c r="P83" s="4"/>
      <c r="Q83" s="104">
        <v>9.9998000000000004E-2</v>
      </c>
    </row>
    <row r="84" spans="2:17" x14ac:dyDescent="0.3">
      <c r="B84" s="3" t="s">
        <v>285</v>
      </c>
      <c r="C84" s="4">
        <v>0.35000000000000009</v>
      </c>
      <c r="D84" s="4">
        <v>0.35051838591999984</v>
      </c>
      <c r="E84" s="4">
        <v>0.22796959191373189</v>
      </c>
      <c r="F84" s="4">
        <v>0.27580713733663043</v>
      </c>
      <c r="G84" s="4">
        <v>0.40335125822683038</v>
      </c>
      <c r="H84" s="57">
        <v>0.21868471984005255</v>
      </c>
      <c r="I84" s="57">
        <v>0.51435396521121479</v>
      </c>
      <c r="J84" s="57">
        <v>0.50236772517918116</v>
      </c>
      <c r="K84" s="80"/>
      <c r="L84" s="4">
        <v>5.5338999999999999E-2</v>
      </c>
      <c r="M84" s="92">
        <v>6.3448000000000004E-2</v>
      </c>
      <c r="N84" s="96">
        <v>7.0923E-2</v>
      </c>
      <c r="O84" s="4">
        <v>4.9999000000000002E-2</v>
      </c>
      <c r="P84" s="4">
        <v>9.5238000000000003E-2</v>
      </c>
      <c r="Q84" s="104">
        <v>8.6957000000000007E-2</v>
      </c>
    </row>
    <row r="85" spans="2:17" x14ac:dyDescent="0.3">
      <c r="B85" s="3" t="s">
        <v>286</v>
      </c>
      <c r="C85" s="4">
        <v>0.32835722000000023</v>
      </c>
      <c r="D85" s="4">
        <v>0.56643108374999995</v>
      </c>
      <c r="E85" s="4">
        <v>0.29693678038400018</v>
      </c>
      <c r="F85" s="4">
        <v>0.35649277096954246</v>
      </c>
      <c r="G85" s="4">
        <v>0.38864691998826983</v>
      </c>
      <c r="H85" s="57">
        <v>0.31003229173895575</v>
      </c>
      <c r="I85" s="57">
        <v>0.65934093033839281</v>
      </c>
      <c r="J85" s="57">
        <v>0.38940685540843512</v>
      </c>
      <c r="K85" s="80"/>
      <c r="L85" s="4">
        <v>0.119405</v>
      </c>
      <c r="M85" s="92"/>
      <c r="N85" s="96">
        <v>0.12876699999999999</v>
      </c>
      <c r="O85" s="4"/>
      <c r="P85" s="4"/>
      <c r="Q85" s="104">
        <v>9.9608000000000002E-2</v>
      </c>
    </row>
    <row r="86" spans="2:17" x14ac:dyDescent="0.3">
      <c r="B86" s="3" t="s">
        <v>287</v>
      </c>
      <c r="C86" s="4">
        <v>0.30114848472542799</v>
      </c>
      <c r="D86" s="4">
        <v>0.37240999999999991</v>
      </c>
      <c r="E86" s="4">
        <v>0.23735040000000018</v>
      </c>
      <c r="F86" s="4">
        <v>0.22364000000000028</v>
      </c>
      <c r="G86" s="4">
        <v>0.48394894739666294</v>
      </c>
      <c r="H86" s="57">
        <v>0.18434900304207513</v>
      </c>
      <c r="I86" s="57">
        <v>0.40712500454743727</v>
      </c>
      <c r="J86" s="57">
        <v>0.54712919889418998</v>
      </c>
      <c r="K86" s="80">
        <v>7.4665999999999996E-2</v>
      </c>
      <c r="L86" s="4">
        <v>7.4689000000000005E-2</v>
      </c>
      <c r="M86" s="92">
        <v>5.9769000000000003E-2</v>
      </c>
      <c r="N86" s="96"/>
      <c r="O86" s="4">
        <v>9.9636000000000002E-2</v>
      </c>
      <c r="P86" s="4"/>
      <c r="Q86" s="104">
        <v>0.149503</v>
      </c>
    </row>
    <row r="87" spans="2:17" x14ac:dyDescent="0.3">
      <c r="B87" s="33" t="s">
        <v>191</v>
      </c>
      <c r="C87" s="34">
        <f>+SUMPRODUCT(C88:C100,'Empleo ISS'!C88:C100)/'Empleo ISS'!C87</f>
        <v>0.3981706397648424</v>
      </c>
      <c r="D87" s="34">
        <f>+SUMPRODUCT(D88:D100,'Empleo ISS'!D88:D100)/'Empleo ISS'!D87</f>
        <v>0.3228599316324936</v>
      </c>
      <c r="E87" s="34">
        <f>+SUMPRODUCT(E88:E100,'Empleo ISS'!E88:E100)/'Empleo ISS'!E87</f>
        <v>0.29288671781629699</v>
      </c>
      <c r="F87" s="34">
        <f>+SUMPRODUCT(F88:F100,'Empleo ISS'!F88:F100)/'Empleo ISS'!F87</f>
        <v>0.38858033464205266</v>
      </c>
      <c r="G87" s="34">
        <f>+SUMPRODUCT(G88:G100,'Empleo ISS'!G88:G100)/'Empleo ISS'!G87</f>
        <v>0.44906878506520997</v>
      </c>
      <c r="H87" s="58">
        <f>+SUMPRODUCT(H88:H100,'Empleo ISS'!H88:H100)/'Empleo ISS'!H87</f>
        <v>0.14713872207228515</v>
      </c>
      <c r="I87" s="58">
        <f>+SUMPRODUCT(I88:I100,'Empleo ISS'!I88:I100)/'Empleo ISS'!I87</f>
        <v>0.52280561880041754</v>
      </c>
      <c r="J87" s="58">
        <f>+SUMPRODUCT(J88:J100,'Empleo ISS'!J88:J100)/'Empleo ISS'!J87</f>
        <v>0.4570462086985157</v>
      </c>
      <c r="K87" s="78">
        <f>+SUMPRODUCT(K88:K100,'Empleo ISS'!K88:K100)/'Empleo ISS'!K87</f>
        <v>7.5672491675522494E-2</v>
      </c>
      <c r="L87" s="75">
        <f>+SUMPRODUCT(L88:L100,'Empleo ISS'!L88:L100)/'Empleo ISS'!L87</f>
        <v>3.8965852795470627E-3</v>
      </c>
      <c r="M87" s="93">
        <f>+SUMPRODUCT(M88:M100,'Empleo ISS'!M88:M100)/'Empleo ISS'!M87</f>
        <v>8.9879230659536555E-2</v>
      </c>
      <c r="N87" s="93">
        <f>+SUMPRODUCT(N88:N100,'Empleo ISS'!N88:N100)/'Empleo ISS'!N87</f>
        <v>3.4080500910746811E-2</v>
      </c>
      <c r="O87" s="93">
        <f>+SUMPRODUCT(O88:O100,'Empleo ISS'!O88:O100)/'Empleo ISS'!O87</f>
        <v>6.6953732532751095E-2</v>
      </c>
      <c r="P87" s="75">
        <f>+SUMPRODUCT(P88:P100,'Empleo ISS'!P88:P100)/'Empleo ISS'!P87</f>
        <v>5.6217185104844539E-2</v>
      </c>
      <c r="Q87" s="75">
        <f>+SUMPRODUCT(Q88:Q100,'Empleo ISS'!Q88:Q100)/'Empleo ISS'!Q87</f>
        <v>6.8136102342342339E-2</v>
      </c>
    </row>
    <row r="88" spans="2:17" x14ac:dyDescent="0.3">
      <c r="B88" s="3" t="s">
        <v>288</v>
      </c>
      <c r="C88" s="4">
        <v>0.21925413256400006</v>
      </c>
      <c r="D88" s="4">
        <v>0.62730133786071707</v>
      </c>
      <c r="E88" s="4">
        <v>0.36326479503003628</v>
      </c>
      <c r="F88" s="4">
        <v>0.20596078594916367</v>
      </c>
      <c r="G88" s="4">
        <v>0.24658010897361526</v>
      </c>
      <c r="H88" s="57">
        <v>0.29441823976579684</v>
      </c>
      <c r="I88" s="57">
        <v>0.28627559402544511</v>
      </c>
      <c r="J88" s="57">
        <v>0.39093386380200013</v>
      </c>
      <c r="K88" s="80"/>
      <c r="L88" s="4"/>
      <c r="M88" s="92">
        <v>0.209817</v>
      </c>
      <c r="N88" s="96"/>
      <c r="O88" s="4"/>
      <c r="P88" s="4"/>
      <c r="Q88" s="104">
        <v>0.14970600000000001</v>
      </c>
    </row>
    <row r="89" spans="2:17" x14ac:dyDescent="0.3">
      <c r="B89" s="3" t="s">
        <v>289</v>
      </c>
      <c r="C89" s="4">
        <v>0.35999797945072975</v>
      </c>
      <c r="D89" s="4">
        <v>0.32999996008196009</v>
      </c>
      <c r="E89" s="4">
        <v>0.25549347624020013</v>
      </c>
      <c r="F89" s="4">
        <v>0.5845608210386366</v>
      </c>
      <c r="G89" s="4">
        <v>0.45694905692649268</v>
      </c>
      <c r="H89" s="57">
        <v>0.34612930550094556</v>
      </c>
      <c r="I89" s="57">
        <v>0.508997185121566</v>
      </c>
      <c r="J89" s="57">
        <v>0.39884425749906893</v>
      </c>
      <c r="K89" s="80">
        <v>0.133131</v>
      </c>
      <c r="L89" s="4"/>
      <c r="M89" s="92">
        <v>9.4136999999999998E-2</v>
      </c>
      <c r="N89" s="96"/>
      <c r="O89" s="4">
        <v>4.3019000000000002E-2</v>
      </c>
      <c r="P89" s="4">
        <v>2.7467999999999999E-2</v>
      </c>
      <c r="Q89" s="104">
        <v>5.2826999999999999E-2</v>
      </c>
    </row>
    <row r="90" spans="2:17" x14ac:dyDescent="0.3">
      <c r="B90" s="3" t="s">
        <v>290</v>
      </c>
      <c r="C90" s="4">
        <v>0.33999929380938054</v>
      </c>
      <c r="D90" s="4">
        <v>0.14999999999999991</v>
      </c>
      <c r="E90" s="4">
        <v>0.30203554777095221</v>
      </c>
      <c r="F90" s="4">
        <v>0.28147175278874426</v>
      </c>
      <c r="G90" s="4">
        <v>0.44648241921103904</v>
      </c>
      <c r="H90" s="57">
        <v>4.1712721036542666E-2</v>
      </c>
      <c r="I90" s="57">
        <v>0.60420981990360101</v>
      </c>
      <c r="J90" s="57">
        <v>0.58716495155043824</v>
      </c>
      <c r="K90" s="80"/>
      <c r="L90" s="4"/>
      <c r="M90" s="92">
        <v>4.3999999999999997E-2</v>
      </c>
      <c r="N90" s="96">
        <v>0.19717899999999999</v>
      </c>
      <c r="O90" s="4">
        <v>0.14155799999999999</v>
      </c>
      <c r="P90" s="4">
        <v>0.112409</v>
      </c>
      <c r="Q90" s="104"/>
    </row>
    <row r="91" spans="2:17" ht="16.2" x14ac:dyDescent="0.3">
      <c r="B91" s="3" t="s">
        <v>675</v>
      </c>
      <c r="C91" s="4">
        <v>1.1544456530005127</v>
      </c>
      <c r="D91" s="4">
        <v>4.9459999999998949E-3</v>
      </c>
      <c r="E91" s="4">
        <v>0.21665000000000001</v>
      </c>
      <c r="F91" s="4">
        <v>0.5116587189193158</v>
      </c>
      <c r="G91" s="4">
        <v>0.24797847456799982</v>
      </c>
      <c r="H91" s="57">
        <v>-0.25739599544199998</v>
      </c>
      <c r="I91" s="57">
        <v>1.3958943105435453</v>
      </c>
      <c r="J91" s="57">
        <v>0.29590352887786664</v>
      </c>
      <c r="K91" s="80"/>
      <c r="L91" s="4"/>
      <c r="M91" s="92">
        <v>9.6631999999999996E-2</v>
      </c>
      <c r="N91" s="96"/>
      <c r="O91" s="4">
        <v>9.0856000000000006E-2</v>
      </c>
      <c r="P91" s="4"/>
      <c r="Q91" s="104">
        <v>8.3289000000000002E-2</v>
      </c>
    </row>
    <row r="92" spans="2:17" x14ac:dyDescent="0.3">
      <c r="B92" s="3" t="s">
        <v>292</v>
      </c>
      <c r="C92" s="4">
        <v>0.3883622378975391</v>
      </c>
      <c r="D92" s="4">
        <v>6.1101000000000072E-2</v>
      </c>
      <c r="E92" s="4">
        <v>0.45099026008666421</v>
      </c>
      <c r="F92" s="4">
        <v>0.28890686037633317</v>
      </c>
      <c r="G92" s="4">
        <v>0.42163000362186409</v>
      </c>
      <c r="H92" s="57">
        <v>5.3099999999999925E-2</v>
      </c>
      <c r="I92" s="57">
        <v>1.0020173099501708</v>
      </c>
      <c r="J92" s="57">
        <v>0.36631670197860555</v>
      </c>
      <c r="K92" s="80">
        <v>6.7523E-2</v>
      </c>
      <c r="L92" s="4">
        <v>4.3150000000000001E-2</v>
      </c>
      <c r="M92" s="92"/>
      <c r="N92" s="96">
        <v>8.6868000000000001E-2</v>
      </c>
      <c r="O92" s="4">
        <v>3.5166999999999997E-2</v>
      </c>
      <c r="P92" s="4">
        <v>4.4164000000000002E-2</v>
      </c>
      <c r="Q92" s="104">
        <v>4.4410999999999999E-2</v>
      </c>
    </row>
    <row r="93" spans="2:17" x14ac:dyDescent="0.3">
      <c r="B93" s="3" t="s">
        <v>293</v>
      </c>
      <c r="C93" s="4">
        <v>0.34089999999999998</v>
      </c>
      <c r="D93" s="4">
        <v>0.14999999999999991</v>
      </c>
      <c r="E93" s="4">
        <v>0.45770240000000029</v>
      </c>
      <c r="F93" s="4">
        <v>0.28585216480000031</v>
      </c>
      <c r="G93" s="4">
        <v>0.26772776000000009</v>
      </c>
      <c r="H93" s="57">
        <v>0</v>
      </c>
      <c r="I93" s="57">
        <v>1.1055555119987077</v>
      </c>
      <c r="J93" s="57">
        <v>0.39053915000000039</v>
      </c>
      <c r="K93" s="80">
        <v>0.05</v>
      </c>
      <c r="L93" s="4">
        <v>0.05</v>
      </c>
      <c r="M93" s="92"/>
      <c r="N93" s="96">
        <v>0.1</v>
      </c>
      <c r="O93" s="4">
        <v>0.04</v>
      </c>
      <c r="P93" s="4">
        <v>0.05</v>
      </c>
      <c r="Q93" s="104">
        <v>0.05</v>
      </c>
    </row>
    <row r="94" spans="2:17" x14ac:dyDescent="0.3">
      <c r="B94" s="3" t="s">
        <v>294</v>
      </c>
      <c r="C94" s="4">
        <v>0.41832536033749279</v>
      </c>
      <c r="D94" s="4">
        <v>0.44983669550913508</v>
      </c>
      <c r="E94" s="4">
        <v>0.29955926648463627</v>
      </c>
      <c r="F94" s="4">
        <v>0.31091869245923198</v>
      </c>
      <c r="G94" s="4">
        <v>0.35873709490163597</v>
      </c>
      <c r="H94" s="57">
        <v>0.29633161071500003</v>
      </c>
      <c r="I94" s="57">
        <v>0.48067578773122155</v>
      </c>
      <c r="J94" s="57">
        <v>0.31420477526195767</v>
      </c>
      <c r="K94" s="80"/>
      <c r="L94" s="4"/>
      <c r="M94" s="92">
        <v>9.6813999999999997E-2</v>
      </c>
      <c r="N94" s="96">
        <v>5.7000000000000002E-3</v>
      </c>
      <c r="O94" s="4"/>
      <c r="P94" s="4">
        <v>0.191411</v>
      </c>
      <c r="Q94" s="104"/>
    </row>
    <row r="95" spans="2:17" x14ac:dyDescent="0.3">
      <c r="B95" s="3" t="s">
        <v>295</v>
      </c>
      <c r="C95" s="4">
        <v>1.0653950880236707</v>
      </c>
      <c r="D95" s="4">
        <v>8.0310677470999847E-2</v>
      </c>
      <c r="E95" s="4">
        <v>0.40427400000000002</v>
      </c>
      <c r="F95" s="4">
        <v>0.36000199999999993</v>
      </c>
      <c r="G95" s="4">
        <v>0.24708400000000008</v>
      </c>
      <c r="H95" s="57">
        <v>0.40259200000000006</v>
      </c>
      <c r="I95" s="57">
        <v>0.31448999999999994</v>
      </c>
      <c r="J95" s="57">
        <v>0.49250900000000009</v>
      </c>
      <c r="K95" s="80">
        <v>0.49250899999999997</v>
      </c>
      <c r="L95" s="4"/>
      <c r="M95" s="92"/>
      <c r="N95" s="96"/>
      <c r="O95" s="4"/>
      <c r="P95" s="4"/>
      <c r="Q95" s="104"/>
    </row>
    <row r="96" spans="2:17" x14ac:dyDescent="0.3">
      <c r="B96" s="3" t="s">
        <v>296</v>
      </c>
      <c r="C96" s="4">
        <v>0.46258094259383009</v>
      </c>
      <c r="D96" s="4">
        <v>0.35479612434999996</v>
      </c>
      <c r="E96" s="4">
        <v>0.24036438819600003</v>
      </c>
      <c r="F96" s="4">
        <v>0.42638654102688123</v>
      </c>
      <c r="G96" s="4">
        <v>0.41428714051175652</v>
      </c>
      <c r="H96" s="57">
        <v>0.26787665049500009</v>
      </c>
      <c r="I96" s="57">
        <v>0.50582432626005414</v>
      </c>
      <c r="J96" s="57">
        <v>0.76732544947597381</v>
      </c>
      <c r="K96" s="80">
        <v>3.8078000000000001E-2</v>
      </c>
      <c r="L96" s="4"/>
      <c r="M96" s="92">
        <v>0.28116799999999997</v>
      </c>
      <c r="N96" s="96"/>
      <c r="O96" s="4">
        <v>0.16443199999999999</v>
      </c>
      <c r="P96" s="4"/>
      <c r="Q96" s="104">
        <v>0.141212</v>
      </c>
    </row>
    <row r="97" spans="2:17" x14ac:dyDescent="0.3">
      <c r="B97" s="3" t="s">
        <v>297</v>
      </c>
      <c r="C97" s="4">
        <v>0.39212795722928617</v>
      </c>
      <c r="D97" s="4">
        <v>0.26804966417506293</v>
      </c>
      <c r="E97" s="4">
        <v>0.30609238914158388</v>
      </c>
      <c r="F97" s="4">
        <v>0.21082648169382234</v>
      </c>
      <c r="G97" s="4">
        <v>0.39445001647123679</v>
      </c>
      <c r="H97" s="57">
        <v>0.32393122598438517</v>
      </c>
      <c r="I97" s="57">
        <v>0.52764306509863901</v>
      </c>
      <c r="J97" s="57">
        <v>0.29422502085253277</v>
      </c>
      <c r="K97" s="80">
        <v>9.9755999999999997E-2</v>
      </c>
      <c r="L97" s="4"/>
      <c r="M97" s="92">
        <v>6.9979E-2</v>
      </c>
      <c r="N97" s="96"/>
      <c r="O97" s="4"/>
      <c r="P97" s="4">
        <v>9.9862000000000006E-2</v>
      </c>
      <c r="Q97" s="104"/>
    </row>
    <row r="98" spans="2:17" x14ac:dyDescent="0.3">
      <c r="B98" s="3" t="s">
        <v>298</v>
      </c>
      <c r="C98" s="4">
        <v>0.34800428290099972</v>
      </c>
      <c r="D98" s="4">
        <v>0.48638145411791678</v>
      </c>
      <c r="E98" s="4">
        <v>0.24130515938228925</v>
      </c>
      <c r="F98" s="4">
        <v>0.36658678429639346</v>
      </c>
      <c r="G98" s="4">
        <v>0.46658984448772389</v>
      </c>
      <c r="H98" s="57">
        <v>0.31650762697244228</v>
      </c>
      <c r="I98" s="57">
        <v>0.46461579939627784</v>
      </c>
      <c r="J98" s="57">
        <v>0.28354015516881281</v>
      </c>
      <c r="K98" s="80"/>
      <c r="L98" s="4">
        <v>5.4925000000000002E-2</v>
      </c>
      <c r="M98" s="92">
        <v>0.12850700000000001</v>
      </c>
      <c r="N98" s="96"/>
      <c r="O98" s="4">
        <v>7.8160999999999994E-2</v>
      </c>
      <c r="P98" s="4"/>
      <c r="Q98" s="104"/>
    </row>
    <row r="99" spans="2:17" x14ac:dyDescent="0.3">
      <c r="B99" s="3" t="s">
        <v>299</v>
      </c>
      <c r="C99" s="4">
        <v>0.33772647571868863</v>
      </c>
      <c r="D99" s="4">
        <v>0.38087584049830414</v>
      </c>
      <c r="E99" s="4">
        <v>0.27248447644931173</v>
      </c>
      <c r="F99" s="4">
        <v>0.47496970900412849</v>
      </c>
      <c r="G99" s="4">
        <v>0.5349881227361255</v>
      </c>
      <c r="H99" s="57">
        <v>4.9798626757999953E-2</v>
      </c>
      <c r="I99" s="57">
        <v>0.43340565890080662</v>
      </c>
      <c r="J99" s="57">
        <v>0.48583483761421942</v>
      </c>
      <c r="K99" s="80">
        <v>0.103991</v>
      </c>
      <c r="L99" s="4"/>
      <c r="M99" s="92">
        <v>8.9781E-2</v>
      </c>
      <c r="N99" s="96"/>
      <c r="O99" s="4">
        <v>7.9822000000000004E-2</v>
      </c>
      <c r="P99" s="4">
        <v>3.9918000000000002E-2</v>
      </c>
      <c r="Q99" s="104">
        <v>9.9802000000000002E-2</v>
      </c>
    </row>
    <row r="100" spans="2:17" x14ac:dyDescent="0.3">
      <c r="B100" s="5" t="s">
        <v>300</v>
      </c>
      <c r="C100" s="6">
        <v>0.25296028822122807</v>
      </c>
      <c r="D100" s="6">
        <v>0.4899771106394557</v>
      </c>
      <c r="E100" s="6">
        <v>0.27602825038235013</v>
      </c>
      <c r="F100" s="6">
        <v>0.27335926397942023</v>
      </c>
      <c r="G100" s="6">
        <v>0.43108624547371188</v>
      </c>
      <c r="H100" s="59">
        <v>0.59444287072716095</v>
      </c>
      <c r="I100" s="59">
        <v>0.4834279297355244</v>
      </c>
      <c r="J100" s="59">
        <v>0.46882275992232936</v>
      </c>
      <c r="K100" s="80">
        <v>0.115027</v>
      </c>
      <c r="L100" s="4"/>
      <c r="M100" s="92">
        <v>4.3181999999999998E-2</v>
      </c>
      <c r="N100" s="96">
        <v>9.5205999999999999E-2</v>
      </c>
      <c r="O100" s="4"/>
      <c r="P100" s="4">
        <v>5.2158000000000003E-2</v>
      </c>
      <c r="Q100" s="104">
        <v>9.5839999999999995E-2</v>
      </c>
    </row>
    <row r="101" spans="2:17" x14ac:dyDescent="0.3">
      <c r="B101" s="33" t="s">
        <v>192</v>
      </c>
      <c r="C101" s="34">
        <f>+SUMPRODUCT(C102:C120,'Empleo ISS'!C102:C120)/'Empleo ISS'!C101</f>
        <v>0.34027162967984387</v>
      </c>
      <c r="D101" s="34">
        <f>+SUMPRODUCT(D102:D120,'Empleo ISS'!D102:D120)/'Empleo ISS'!D101</f>
        <v>0.38128934401461639</v>
      </c>
      <c r="E101" s="34">
        <f>+SUMPRODUCT(E102:E120,'Empleo ISS'!E102:E120)/'Empleo ISS'!E101</f>
        <v>0.21784709810380051</v>
      </c>
      <c r="F101" s="34">
        <f>+SUMPRODUCT(F102:F120,'Empleo ISS'!F102:F120)/'Empleo ISS'!F101</f>
        <v>0.25893942399850323</v>
      </c>
      <c r="G101" s="34">
        <f>+SUMPRODUCT(G102:G120,'Empleo ISS'!G102:G120)/'Empleo ISS'!G101</f>
        <v>0.32985517356939958</v>
      </c>
      <c r="H101" s="58">
        <f>+SUMPRODUCT(H102:H120,'Empleo ISS'!H102:H120)/'Empleo ISS'!H101</f>
        <v>0.32103168241938712</v>
      </c>
      <c r="I101" s="58">
        <f>+SUMPRODUCT(I102:I120,'Empleo ISS'!I102:I120)/'Empleo ISS'!I101</f>
        <v>0.43480833922730983</v>
      </c>
      <c r="J101" s="58">
        <f>+SUMPRODUCT(J102:J120,'Empleo ISS'!J102:J120)/'Empleo ISS'!J101</f>
        <v>0.37593124504458342</v>
      </c>
      <c r="K101" s="78">
        <f>+SUMPRODUCT(K102:K120,'Empleo ISS'!K102:K120)/'Empleo ISS'!K101</f>
        <v>1.0394852767962308E-2</v>
      </c>
      <c r="L101" s="75">
        <f>+SUMPRODUCT(L102:L120,'Empleo ISS'!L102:L120)/'Empleo ISS'!L101</f>
        <v>3.573520551181103E-2</v>
      </c>
      <c r="M101" s="93">
        <f>+SUMPRODUCT(M102:M120,'Empleo ISS'!M102:M120)/'Empleo ISS'!M101</f>
        <v>0.18382595051060485</v>
      </c>
      <c r="N101" s="93">
        <f>+SUMPRODUCT(N102:N120,'Empleo ISS'!N102:N120)/'Empleo ISS'!N101</f>
        <v>1.9567154752553027E-2</v>
      </c>
      <c r="O101" s="93">
        <f>+SUMPRODUCT(O102:O120,'Empleo ISS'!O102:O120)/'Empleo ISS'!O101</f>
        <v>4.8494176169878091E-2</v>
      </c>
      <c r="P101" s="75">
        <f>+SUMPRODUCT(P102:P120,'Empleo ISS'!P102:P120)/'Empleo ISS'!P101</f>
        <v>2.8536773212169103E-2</v>
      </c>
      <c r="Q101" s="75">
        <f>+SUMPRODUCT(Q102:Q120,'Empleo ISS'!Q102:Q120)/'Empleo ISS'!Q101</f>
        <v>1.7446221252973831E-2</v>
      </c>
    </row>
    <row r="102" spans="2:17" x14ac:dyDescent="0.3">
      <c r="B102" s="3" t="s">
        <v>301</v>
      </c>
      <c r="C102" s="4">
        <v>0.32000000000000006</v>
      </c>
      <c r="D102" s="4">
        <v>0.45943008199999991</v>
      </c>
      <c r="E102" s="4">
        <v>0.22220537206999991</v>
      </c>
      <c r="F102" s="4">
        <v>0.21880489539917902</v>
      </c>
      <c r="G102" s="4">
        <v>0.42345253820000028</v>
      </c>
      <c r="H102" s="57">
        <v>0.28142</v>
      </c>
      <c r="I102" s="57">
        <v>0.79394760963687583</v>
      </c>
      <c r="J102" s="57">
        <v>0.35205200000000003</v>
      </c>
      <c r="K102" s="80"/>
      <c r="L102" s="4"/>
      <c r="M102" s="92">
        <v>0.17</v>
      </c>
      <c r="N102" s="96"/>
      <c r="O102" s="4">
        <v>7.0000000000000007E-2</v>
      </c>
      <c r="P102" s="4"/>
      <c r="Q102" s="104">
        <v>0.08</v>
      </c>
    </row>
    <row r="103" spans="2:17" x14ac:dyDescent="0.3">
      <c r="B103" s="3" t="s">
        <v>302</v>
      </c>
      <c r="C103" s="4">
        <v>0.44654720000000014</v>
      </c>
      <c r="D103" s="4">
        <v>0.38982194000000026</v>
      </c>
      <c r="E103" s="4">
        <v>0.28187284000000012</v>
      </c>
      <c r="F103" s="4">
        <v>0.31213107732186995</v>
      </c>
      <c r="G103" s="4">
        <v>0.40072625000000062</v>
      </c>
      <c r="H103" s="57">
        <v>0.23967305000000017</v>
      </c>
      <c r="I103" s="57">
        <v>0.53914309649210046</v>
      </c>
      <c r="J103" s="57">
        <v>0.388625</v>
      </c>
      <c r="K103" s="80"/>
      <c r="L103" s="4">
        <v>0.05</v>
      </c>
      <c r="M103" s="92"/>
      <c r="N103" s="96">
        <v>0.15</v>
      </c>
      <c r="O103" s="4"/>
      <c r="P103" s="4">
        <v>0.15</v>
      </c>
      <c r="Q103" s="104"/>
    </row>
    <row r="104" spans="2:17" x14ac:dyDescent="0.3">
      <c r="B104" s="3" t="s">
        <v>303</v>
      </c>
      <c r="C104" s="4">
        <v>0.34520000000000017</v>
      </c>
      <c r="D104" s="4">
        <v>0.32005280000000003</v>
      </c>
      <c r="E104" s="4">
        <v>0.23042570844799992</v>
      </c>
      <c r="F104" s="4">
        <v>0.18075813000000007</v>
      </c>
      <c r="G104" s="4">
        <v>0.40268744942000012</v>
      </c>
      <c r="H104" s="57">
        <v>0.38164069972800019</v>
      </c>
      <c r="I104" s="57">
        <v>0.40040693422999962</v>
      </c>
      <c r="J104" s="57">
        <v>0.59744275261999991</v>
      </c>
      <c r="K104" s="80"/>
      <c r="L104" s="4">
        <v>0.10150000000000001</v>
      </c>
      <c r="M104" s="92">
        <v>0.30020000000000002</v>
      </c>
      <c r="N104" s="96"/>
      <c r="O104" s="4"/>
      <c r="P104" s="4"/>
      <c r="Q104" s="104">
        <v>0.1154</v>
      </c>
    </row>
    <row r="105" spans="2:17" x14ac:dyDescent="0.3">
      <c r="B105" s="3" t="s">
        <v>304</v>
      </c>
      <c r="C105" s="4">
        <v>0.27960844000000007</v>
      </c>
      <c r="D105" s="4">
        <v>0.36243044000000024</v>
      </c>
      <c r="E105" s="4">
        <v>0.40829000000000004</v>
      </c>
      <c r="F105" s="4">
        <v>0.42861576000000001</v>
      </c>
      <c r="G105" s="4">
        <v>0.41475416755400007</v>
      </c>
      <c r="H105" s="57">
        <v>0.44692919240000006</v>
      </c>
      <c r="I105" s="57">
        <v>0.18680559800000007</v>
      </c>
      <c r="J105" s="57">
        <v>0.32990000000000008</v>
      </c>
      <c r="K105" s="80"/>
      <c r="L105" s="4"/>
      <c r="M105" s="92">
        <v>0.32990000000000003</v>
      </c>
      <c r="N105" s="96"/>
      <c r="O105" s="4"/>
      <c r="P105" s="4"/>
      <c r="Q105" s="104"/>
    </row>
    <row r="106" spans="2:17" x14ac:dyDescent="0.3">
      <c r="B106" s="3" t="s">
        <v>305</v>
      </c>
      <c r="C106" s="4">
        <v>0.3354539002200001</v>
      </c>
      <c r="D106" s="4">
        <v>0.29087613007100011</v>
      </c>
      <c r="E106" s="4">
        <v>0.33547298720202967</v>
      </c>
      <c r="F106" s="4">
        <v>0.40677482104481011</v>
      </c>
      <c r="G106" s="4">
        <v>0.43574440625000022</v>
      </c>
      <c r="H106" s="57">
        <v>0.36808150918363913</v>
      </c>
      <c r="I106" s="57">
        <v>0.61205539424468003</v>
      </c>
      <c r="J106" s="57">
        <v>0.39755000000000051</v>
      </c>
      <c r="K106" s="80"/>
      <c r="L106" s="4">
        <v>0.1</v>
      </c>
      <c r="M106" s="92">
        <v>0.05</v>
      </c>
      <c r="N106" s="96">
        <v>0.1</v>
      </c>
      <c r="O106" s="4"/>
      <c r="P106" s="4">
        <v>0.1</v>
      </c>
      <c r="Q106" s="104"/>
    </row>
    <row r="107" spans="2:17" x14ac:dyDescent="0.3">
      <c r="B107" s="3" t="s">
        <v>306</v>
      </c>
      <c r="C107" s="4">
        <v>0.30599159000000009</v>
      </c>
      <c r="D107" s="4">
        <v>0.30988008999999983</v>
      </c>
      <c r="E107" s="4">
        <v>0.31921612885999973</v>
      </c>
      <c r="F107" s="4">
        <v>0.21959529727999993</v>
      </c>
      <c r="G107" s="4">
        <v>0.31652671999999993</v>
      </c>
      <c r="H107" s="57">
        <v>0.31801878000000006</v>
      </c>
      <c r="I107" s="57">
        <v>0.31905224000000021</v>
      </c>
      <c r="J107" s="57">
        <v>0.24463133047999985</v>
      </c>
      <c r="K107" s="80"/>
      <c r="L107" s="4">
        <v>0.13222</v>
      </c>
      <c r="M107" s="92"/>
      <c r="N107" s="96"/>
      <c r="O107" s="4">
        <v>9.9283999999999997E-2</v>
      </c>
      <c r="P107" s="4"/>
      <c r="Q107" s="104"/>
    </row>
    <row r="108" spans="2:17" x14ac:dyDescent="0.3">
      <c r="B108" s="3" t="s">
        <v>307</v>
      </c>
      <c r="C108" s="4">
        <v>0.30059999999999998</v>
      </c>
      <c r="D108" s="4">
        <v>0.54215922125200011</v>
      </c>
      <c r="E108" s="4">
        <v>0.3200951995400001</v>
      </c>
      <c r="F108" s="4">
        <v>0.37995754486999989</v>
      </c>
      <c r="G108" s="4">
        <v>0.31997189984499985</v>
      </c>
      <c r="H108" s="57">
        <v>0.32249999999999979</v>
      </c>
      <c r="I108" s="57">
        <v>0.5730000000000004</v>
      </c>
      <c r="J108" s="57">
        <v>0.30000000000000004</v>
      </c>
      <c r="K108" s="80"/>
      <c r="L108" s="4"/>
      <c r="M108" s="92">
        <v>0.3</v>
      </c>
      <c r="N108" s="96"/>
      <c r="O108" s="4"/>
      <c r="P108" s="4"/>
      <c r="Q108" s="104"/>
    </row>
    <row r="109" spans="2:17" x14ac:dyDescent="0.3">
      <c r="B109" s="3" t="s">
        <v>308</v>
      </c>
      <c r="C109" s="4">
        <v>0.32809810049599997</v>
      </c>
      <c r="D109" s="4">
        <v>0.32894404482499984</v>
      </c>
      <c r="E109" s="4">
        <v>0.32942761591999958</v>
      </c>
      <c r="F109" s="4">
        <v>0.3305159010359997</v>
      </c>
      <c r="G109" s="4">
        <v>0.31905680236000022</v>
      </c>
      <c r="H109" s="57">
        <v>0.32163149038861971</v>
      </c>
      <c r="I109" s="57">
        <v>0.4548605849780325</v>
      </c>
      <c r="J109" s="57">
        <v>0.23858409999999997</v>
      </c>
      <c r="K109" s="80"/>
      <c r="L109" s="4"/>
      <c r="M109" s="92"/>
      <c r="N109" s="96">
        <v>0.1479</v>
      </c>
      <c r="O109" s="4"/>
      <c r="P109" s="4">
        <v>7.9000000000000001E-2</v>
      </c>
      <c r="Q109" s="104"/>
    </row>
    <row r="110" spans="2:17" x14ac:dyDescent="0.3">
      <c r="B110" s="3" t="s">
        <v>309</v>
      </c>
      <c r="C110" s="4">
        <v>0.33397070807000029</v>
      </c>
      <c r="D110" s="4">
        <v>0.41098826000000055</v>
      </c>
      <c r="E110" s="4">
        <v>0.24733961506000024</v>
      </c>
      <c r="F110" s="4">
        <v>0.33642223316000019</v>
      </c>
      <c r="G110" s="4">
        <v>0.31115209004</v>
      </c>
      <c r="H110" s="57">
        <v>0.39449695749631997</v>
      </c>
      <c r="I110" s="57">
        <v>0.71178432087603682</v>
      </c>
      <c r="J110" s="57">
        <v>0.38579582719999994</v>
      </c>
      <c r="K110" s="80"/>
      <c r="L110" s="4"/>
      <c r="M110" s="92">
        <v>0.1656</v>
      </c>
      <c r="N110" s="96"/>
      <c r="O110" s="4"/>
      <c r="P110" s="4">
        <v>0.1656</v>
      </c>
      <c r="Q110" s="104">
        <v>0.02</v>
      </c>
    </row>
    <row r="111" spans="2:17" x14ac:dyDescent="0.3">
      <c r="B111" s="3" t="s">
        <v>310</v>
      </c>
      <c r="C111" s="4">
        <v>0.33126341352200006</v>
      </c>
      <c r="D111" s="4">
        <v>0.33039508799600026</v>
      </c>
      <c r="E111" s="4">
        <v>0.29470000000000018</v>
      </c>
      <c r="F111" s="4">
        <v>0.32245266734000033</v>
      </c>
      <c r="G111" s="4">
        <v>0.3857585105000001</v>
      </c>
      <c r="H111" s="57">
        <v>0.43215019999999993</v>
      </c>
      <c r="I111" s="57">
        <v>0.33100000000000041</v>
      </c>
      <c r="J111" s="57">
        <v>0.35471600000000003</v>
      </c>
      <c r="K111" s="80">
        <v>0.1196</v>
      </c>
      <c r="L111" s="4"/>
      <c r="M111" s="92"/>
      <c r="N111" s="96">
        <v>0.1</v>
      </c>
      <c r="O111" s="4"/>
      <c r="P111" s="4"/>
      <c r="Q111" s="104">
        <v>0.1</v>
      </c>
    </row>
    <row r="112" spans="2:17" x14ac:dyDescent="0.3">
      <c r="B112" s="3" t="s">
        <v>311</v>
      </c>
      <c r="C112" s="4">
        <v>0.27940894999999988</v>
      </c>
      <c r="D112" s="4">
        <v>0.30540157999999984</v>
      </c>
      <c r="E112" s="4">
        <v>0.22538148723199991</v>
      </c>
      <c r="F112" s="4">
        <v>0.38578778299000027</v>
      </c>
      <c r="G112" s="4">
        <v>0.32399122000000014</v>
      </c>
      <c r="H112" s="57">
        <v>0.46275101000000007</v>
      </c>
      <c r="I112" s="57">
        <v>0.32583008000000002</v>
      </c>
      <c r="J112" s="57">
        <v>0.19859999999999989</v>
      </c>
      <c r="K112" s="80"/>
      <c r="L112" s="4"/>
      <c r="M112" s="92">
        <v>0.1986</v>
      </c>
      <c r="N112" s="96"/>
      <c r="O112" s="4"/>
      <c r="P112" s="4"/>
      <c r="Q112" s="104"/>
    </row>
    <row r="113" spans="2:17" x14ac:dyDescent="0.3">
      <c r="B113" s="3" t="s">
        <v>312</v>
      </c>
      <c r="C113" s="4">
        <v>0.39412250720000008</v>
      </c>
      <c r="D113" s="4">
        <v>0.31480853197999981</v>
      </c>
      <c r="E113" s="4">
        <v>0.38557762200000001</v>
      </c>
      <c r="F113" s="4">
        <v>0.20960000000000023</v>
      </c>
      <c r="G113" s="4">
        <v>0.62220929780000023</v>
      </c>
      <c r="H113" s="57">
        <v>0.22590978400000017</v>
      </c>
      <c r="I113" s="57">
        <v>0.48475222565460108</v>
      </c>
      <c r="J113" s="57">
        <v>0.35504833309999984</v>
      </c>
      <c r="K113" s="80"/>
      <c r="L113" s="4"/>
      <c r="M113" s="92">
        <v>0.155</v>
      </c>
      <c r="N113" s="96">
        <v>8.6599999999999996E-2</v>
      </c>
      <c r="O113" s="4">
        <v>7.9699999999999993E-2</v>
      </c>
      <c r="P113" s="4"/>
      <c r="Q113" s="104"/>
    </row>
    <row r="114" spans="2:17" x14ac:dyDescent="0.3">
      <c r="B114" s="3" t="s">
        <v>313</v>
      </c>
      <c r="C114" s="4">
        <v>0.32957664367102657</v>
      </c>
      <c r="D114" s="4">
        <v>0.38004376121147954</v>
      </c>
      <c r="E114" s="4">
        <v>0.17232237456147326</v>
      </c>
      <c r="F114" s="4">
        <v>0.2366424402127385</v>
      </c>
      <c r="G114" s="4">
        <v>0.24524916860842083</v>
      </c>
      <c r="H114" s="57">
        <v>0.37092689124613965</v>
      </c>
      <c r="I114" s="57">
        <v>0.34604032336534418</v>
      </c>
      <c r="J114" s="57">
        <v>0.38788120885290978</v>
      </c>
      <c r="K114" s="80"/>
      <c r="L114" s="4">
        <v>4.4714999999999998E-2</v>
      </c>
      <c r="M114" s="92">
        <v>0.25224299999999999</v>
      </c>
      <c r="N114" s="96"/>
      <c r="O114" s="4">
        <v>6.0879000000000003E-2</v>
      </c>
      <c r="P114" s="4"/>
      <c r="Q114" s="104"/>
    </row>
    <row r="115" spans="2:17" x14ac:dyDescent="0.3">
      <c r="B115" s="3" t="s">
        <v>314</v>
      </c>
      <c r="C115" s="4">
        <v>0.32999948916669997</v>
      </c>
      <c r="D115" s="4">
        <v>0.39999935256417762</v>
      </c>
      <c r="E115" s="4">
        <v>8.5714000000000068E-2</v>
      </c>
      <c r="F115" s="4">
        <v>0.23763727291743697</v>
      </c>
      <c r="G115" s="4">
        <v>0.29077996171535614</v>
      </c>
      <c r="H115" s="57">
        <v>9.2618915469930396E-2</v>
      </c>
      <c r="I115" s="57">
        <v>0.74236592302728299</v>
      </c>
      <c r="J115" s="57">
        <v>0.37428547714279992</v>
      </c>
      <c r="K115" s="80"/>
      <c r="L115" s="4">
        <v>5.7142999999999999E-2</v>
      </c>
      <c r="M115" s="92">
        <v>0.2</v>
      </c>
      <c r="N115" s="96"/>
      <c r="O115" s="4">
        <v>8.3333000000000004E-2</v>
      </c>
      <c r="P115" s="4"/>
      <c r="Q115" s="104"/>
    </row>
    <row r="116" spans="2:17" x14ac:dyDescent="0.3">
      <c r="B116" s="3" t="s">
        <v>315</v>
      </c>
      <c r="C116" s="4">
        <v>0.34561157863800007</v>
      </c>
      <c r="D116" s="4">
        <v>0.48275110989274017</v>
      </c>
      <c r="E116" s="4">
        <v>0.28105997892458379</v>
      </c>
      <c r="F116" s="4">
        <v>0.29296771499120533</v>
      </c>
      <c r="G116" s="4">
        <v>0.3773389632647477</v>
      </c>
      <c r="H116" s="57">
        <v>0.21047637221159743</v>
      </c>
      <c r="I116" s="57">
        <v>0.44034606898255224</v>
      </c>
      <c r="J116" s="57">
        <v>0.35299526285053462</v>
      </c>
      <c r="K116" s="80">
        <v>3.1653000000000001E-2</v>
      </c>
      <c r="L116" s="4"/>
      <c r="M116" s="92">
        <v>0.206182</v>
      </c>
      <c r="N116" s="96"/>
      <c r="O116" s="4">
        <v>8.7301000000000004E-2</v>
      </c>
      <c r="P116" s="4"/>
      <c r="Q116" s="104"/>
    </row>
    <row r="117" spans="2:17" x14ac:dyDescent="0.3">
      <c r="B117" s="3" t="s">
        <v>316</v>
      </c>
      <c r="C117" s="4">
        <v>0.46452982281413213</v>
      </c>
      <c r="D117" s="4">
        <v>0.30196997000000003</v>
      </c>
      <c r="E117" s="4">
        <v>0.28218097092800032</v>
      </c>
      <c r="F117" s="4">
        <v>0.26298782999999992</v>
      </c>
      <c r="G117" s="4">
        <v>0.45544000000000007</v>
      </c>
      <c r="H117" s="57">
        <v>0.38919876200000014</v>
      </c>
      <c r="I117" s="57">
        <v>0.40527380000000024</v>
      </c>
      <c r="J117" s="57">
        <v>0.38508700000000018</v>
      </c>
      <c r="K117" s="80"/>
      <c r="L117" s="4"/>
      <c r="M117" s="92">
        <v>0.1447</v>
      </c>
      <c r="N117" s="96"/>
      <c r="O117" s="4">
        <v>0.1</v>
      </c>
      <c r="P117" s="4">
        <v>0.1</v>
      </c>
      <c r="Q117" s="104"/>
    </row>
    <row r="118" spans="2:17" x14ac:dyDescent="0.3">
      <c r="B118" s="3" t="s">
        <v>317</v>
      </c>
      <c r="C118" s="4">
        <v>0.41706030526999993</v>
      </c>
      <c r="D118" s="4">
        <v>0.31833528344000017</v>
      </c>
      <c r="E118" s="4">
        <v>0.36884795355264344</v>
      </c>
      <c r="F118" s="4">
        <v>0.3255895174173109</v>
      </c>
      <c r="G118" s="4">
        <v>0.41685508858453413</v>
      </c>
      <c r="H118" s="57">
        <v>0.35244538974969553</v>
      </c>
      <c r="I118" s="57">
        <v>0.48841812715527655</v>
      </c>
      <c r="J118" s="57">
        <v>0.31962656000000012</v>
      </c>
      <c r="K118" s="80"/>
      <c r="L118" s="4"/>
      <c r="M118" s="92">
        <v>0.1487</v>
      </c>
      <c r="N118" s="96"/>
      <c r="O118" s="4"/>
      <c r="P118" s="4"/>
      <c r="Q118" s="104">
        <v>0.14879999999999999</v>
      </c>
    </row>
    <row r="119" spans="2:17" x14ac:dyDescent="0.3">
      <c r="B119" s="3" t="s">
        <v>318</v>
      </c>
      <c r="C119" s="4">
        <v>0.60861040153399992</v>
      </c>
      <c r="D119" s="4">
        <v>0.46807113000497647</v>
      </c>
      <c r="E119" s="4">
        <v>0.20682195721599994</v>
      </c>
      <c r="F119" s="4">
        <v>0.45005894755460796</v>
      </c>
      <c r="G119" s="4">
        <v>0.66816517765881622</v>
      </c>
      <c r="H119" s="57">
        <v>0.41354624947399987</v>
      </c>
      <c r="I119" s="57">
        <v>0.50312702948192034</v>
      </c>
      <c r="J119" s="57">
        <v>0.62980246438295895</v>
      </c>
      <c r="K119" s="80">
        <v>0.25881799999999999</v>
      </c>
      <c r="L119" s="4"/>
      <c r="M119" s="92"/>
      <c r="N119" s="96">
        <v>7.9943E-2</v>
      </c>
      <c r="O119" s="4">
        <v>8.9940000000000006E-2</v>
      </c>
      <c r="P119" s="4">
        <v>9.9939E-2</v>
      </c>
      <c r="Q119" s="104"/>
    </row>
    <row r="120" spans="2:17" x14ac:dyDescent="0.3">
      <c r="B120" s="3" t="s">
        <v>319</v>
      </c>
      <c r="C120" s="4">
        <v>0.27301817199805289</v>
      </c>
      <c r="D120" s="4">
        <v>0.39803771904695306</v>
      </c>
      <c r="E120" s="4">
        <v>0.20590226568000003</v>
      </c>
      <c r="F120" s="4">
        <v>0.1768985174001787</v>
      </c>
      <c r="G120" s="4">
        <v>0.47225854734971162</v>
      </c>
      <c r="H120" s="57">
        <v>0.12759833333740245</v>
      </c>
      <c r="I120" s="57">
        <v>0.37882614692419647</v>
      </c>
      <c r="J120" s="57">
        <v>0.32075358044873914</v>
      </c>
      <c r="K120" s="80">
        <v>3.7735999999999999E-2</v>
      </c>
      <c r="L120" s="4">
        <v>4.5454000000000001E-2</v>
      </c>
      <c r="M120" s="92">
        <v>4.3478000000000003E-2</v>
      </c>
      <c r="N120" s="96">
        <v>4.1667000000000003E-2</v>
      </c>
      <c r="O120" s="4">
        <v>0.04</v>
      </c>
      <c r="P120" s="4">
        <v>3.8461000000000002E-2</v>
      </c>
      <c r="Q120" s="104">
        <v>3.7037E-2</v>
      </c>
    </row>
    <row r="121" spans="2:17" x14ac:dyDescent="0.3">
      <c r="B121" s="33" t="s">
        <v>193</v>
      </c>
      <c r="C121" s="34">
        <f>+SUMPRODUCT(C122:C126,'Empleo ISS'!C122:C126)/'Empleo ISS'!C121</f>
        <v>0.3343043664580706</v>
      </c>
      <c r="D121" s="34">
        <f>+SUMPRODUCT(D122:D126,'Empleo ISS'!D122:D126)/'Empleo ISS'!D121</f>
        <v>0.32381933352322434</v>
      </c>
      <c r="E121" s="34">
        <f>+SUMPRODUCT(E122:E126,'Empleo ISS'!E122:E126)/'Empleo ISS'!E121</f>
        <v>0.27523226731530354</v>
      </c>
      <c r="F121" s="34">
        <f>+SUMPRODUCT(F122:F126,'Empleo ISS'!F122:F126)/'Empleo ISS'!F121</f>
        <v>0.3656231093864134</v>
      </c>
      <c r="G121" s="34">
        <f>+SUMPRODUCT(G122:G126,'Empleo ISS'!G122:G126)/'Empleo ISS'!G121</f>
        <v>0.49120283048946645</v>
      </c>
      <c r="H121" s="58">
        <f>+SUMPRODUCT(H122:H126,'Empleo ISS'!H122:H126)/'Empleo ISS'!H121</f>
        <v>0.2774758427545716</v>
      </c>
      <c r="I121" s="58">
        <f>+SUMPRODUCT(I122:I126,'Empleo ISS'!I122:I126)/'Empleo ISS'!I121</f>
        <v>0.43053811512121332</v>
      </c>
      <c r="J121" s="58">
        <f>+SUMPRODUCT(J122:J126,'Empleo ISS'!J122:J126)/'Empleo ISS'!J121</f>
        <v>0.29486242043983169</v>
      </c>
      <c r="K121" s="78">
        <f>+SUMPRODUCT(K122:K126,'Empleo ISS'!K122:K126)/'Empleo ISS'!K121</f>
        <v>1.8634997542997543E-2</v>
      </c>
      <c r="L121" s="75">
        <f>+SUMPRODUCT(L122:L126,'Empleo ISS'!L122:L126)/'Empleo ISS'!L121</f>
        <v>4.6201632098765433E-2</v>
      </c>
      <c r="M121" s="93">
        <f>+SUMPRODUCT(M122:M126,'Empleo ISS'!M122:M126)/'Empleo ISS'!M121</f>
        <v>6.3357093596059108E-2</v>
      </c>
      <c r="N121" s="93">
        <f>+SUMPRODUCT(N122:N126,'Empleo ISS'!N122:N126)/'Empleo ISS'!N121</f>
        <v>2.4730696517412939E-2</v>
      </c>
      <c r="O121" s="93">
        <f>+SUMPRODUCT(O122:O126,'Empleo ISS'!O122:O126)/'Empleo ISS'!O121</f>
        <v>0</v>
      </c>
      <c r="P121" s="75">
        <f>+SUMPRODUCT(P122:P126,'Empleo ISS'!P122:P126)/'Empleo ISS'!P121</f>
        <v>4.195360401002507E-2</v>
      </c>
      <c r="Q121" s="75">
        <f>+SUMPRODUCT(Q122:Q126,'Empleo ISS'!Q122:Q126)/'Empleo ISS'!Q121</f>
        <v>6.941187901234569E-2</v>
      </c>
    </row>
    <row r="122" spans="2:17" x14ac:dyDescent="0.3">
      <c r="B122" s="3" t="s">
        <v>320</v>
      </c>
      <c r="C122" s="4">
        <v>0.34479134028799985</v>
      </c>
      <c r="D122" s="4">
        <v>0.29993239999999988</v>
      </c>
      <c r="E122" s="4">
        <v>0.30006916600000011</v>
      </c>
      <c r="F122" s="4">
        <v>0.29998708249999995</v>
      </c>
      <c r="G122" s="4">
        <v>0.3000763160000004</v>
      </c>
      <c r="H122" s="57">
        <v>0.29886917600000018</v>
      </c>
      <c r="I122" s="57">
        <v>0.30110727571687268</v>
      </c>
      <c r="J122" s="57">
        <v>0.43442003100000015</v>
      </c>
      <c r="K122" s="80"/>
      <c r="L122" s="4">
        <v>0.1</v>
      </c>
      <c r="M122" s="92">
        <v>0.2109</v>
      </c>
      <c r="N122" s="96"/>
      <c r="O122" s="4"/>
      <c r="P122" s="4">
        <v>7.6899999999999996E-2</v>
      </c>
      <c r="Q122" s="104"/>
    </row>
    <row r="123" spans="2:17" x14ac:dyDescent="0.3">
      <c r="B123" s="3" t="s">
        <v>321</v>
      </c>
      <c r="C123" s="4">
        <v>0.31134393703927277</v>
      </c>
      <c r="D123" s="4">
        <v>0.35713395238374557</v>
      </c>
      <c r="E123" s="4">
        <v>0.31522529403445576</v>
      </c>
      <c r="F123" s="4">
        <v>0.40191704264766237</v>
      </c>
      <c r="G123" s="4">
        <v>0.60660471313295194</v>
      </c>
      <c r="H123" s="57">
        <v>0.27383522070014576</v>
      </c>
      <c r="I123" s="57">
        <v>0.48222987519473337</v>
      </c>
      <c r="J123" s="57">
        <v>0.41476574491942642</v>
      </c>
      <c r="K123" s="80">
        <v>4.9155999999999998E-2</v>
      </c>
      <c r="L123" s="4">
        <v>6.8869E-2</v>
      </c>
      <c r="M123" s="92"/>
      <c r="N123" s="96"/>
      <c r="O123" s="4"/>
      <c r="P123" s="4">
        <v>0.123103</v>
      </c>
      <c r="Q123" s="104">
        <v>0.123312</v>
      </c>
    </row>
    <row r="124" spans="2:17" x14ac:dyDescent="0.3">
      <c r="B124" s="3" t="s">
        <v>322</v>
      </c>
      <c r="C124" s="4">
        <v>0.33044583301467201</v>
      </c>
      <c r="D124" s="4">
        <v>0.31148849955199998</v>
      </c>
      <c r="E124" s="4">
        <v>0.26921090053936658</v>
      </c>
      <c r="F124" s="4">
        <v>0.2551152448159999</v>
      </c>
      <c r="G124" s="4">
        <v>0.60986372456000004</v>
      </c>
      <c r="H124" s="57">
        <v>0.24353572112000021</v>
      </c>
      <c r="I124" s="57">
        <v>0.38142981019074562</v>
      </c>
      <c r="J124" s="57">
        <v>2.0000000000000018E-2</v>
      </c>
      <c r="K124" s="80">
        <v>0.02</v>
      </c>
      <c r="L124" s="4"/>
      <c r="M124" s="92"/>
      <c r="N124" s="96"/>
      <c r="O124" s="4"/>
      <c r="P124" s="4"/>
      <c r="Q124" s="104"/>
    </row>
    <row r="125" spans="2:17" x14ac:dyDescent="0.3">
      <c r="B125" s="3" t="s">
        <v>323</v>
      </c>
      <c r="C125" s="4">
        <v>0.35935280000000014</v>
      </c>
      <c r="D125" s="4">
        <v>0.32068748837199967</v>
      </c>
      <c r="E125" s="4">
        <v>0.22394585499999997</v>
      </c>
      <c r="F125" s="4">
        <v>0.4533952551069953</v>
      </c>
      <c r="G125" s="4">
        <v>0.42060416277120871</v>
      </c>
      <c r="H125" s="57">
        <v>0.29247470294358147</v>
      </c>
      <c r="I125" s="57">
        <v>0.54373040175752285</v>
      </c>
      <c r="J125" s="57">
        <v>0.3007565689535785</v>
      </c>
      <c r="K125" s="80">
        <v>5.7999999999999996E-3</v>
      </c>
      <c r="L125" s="4"/>
      <c r="M125" s="92">
        <v>9.9739999999999995E-2</v>
      </c>
      <c r="N125" s="96">
        <v>8.7980000000000003E-2</v>
      </c>
      <c r="O125" s="4"/>
      <c r="P125" s="4"/>
      <c r="Q125" s="104">
        <v>8.0869999999999997E-2</v>
      </c>
    </row>
    <row r="126" spans="2:17" x14ac:dyDescent="0.3">
      <c r="B126" s="5" t="s">
        <v>324</v>
      </c>
      <c r="C126" s="6">
        <v>0.30054621555061267</v>
      </c>
      <c r="D126" s="6">
        <v>0.30231026432375652</v>
      </c>
      <c r="E126" s="6">
        <v>0.29399413975983779</v>
      </c>
      <c r="F126" s="6">
        <v>0.34813924166571564</v>
      </c>
      <c r="G126" s="6">
        <v>0.30925590594190777</v>
      </c>
      <c r="H126" s="59">
        <v>0.33483667327270283</v>
      </c>
      <c r="I126" s="59">
        <v>0.2959017449427519</v>
      </c>
      <c r="J126" s="59">
        <v>0.55931317521499979</v>
      </c>
      <c r="K126" s="80"/>
      <c r="L126" s="4">
        <v>0.19975499999999999</v>
      </c>
      <c r="M126" s="92"/>
      <c r="N126" s="96"/>
      <c r="O126" s="4"/>
      <c r="P126" s="4"/>
      <c r="Q126" s="104">
        <v>0.29969299999999999</v>
      </c>
    </row>
    <row r="127" spans="2:17" x14ac:dyDescent="0.3">
      <c r="B127" s="33" t="s">
        <v>194</v>
      </c>
      <c r="C127" s="34">
        <f>+SUMPRODUCT(C128:C129,'Empleo ISS'!C128:C129)/'Empleo ISS'!C127</f>
        <v>0.21705855095862775</v>
      </c>
      <c r="D127" s="34">
        <f>+SUMPRODUCT(D128:D129,'Empleo ISS'!D128:D129)/'Empleo ISS'!D127</f>
        <v>0.26856416747915407</v>
      </c>
      <c r="E127" s="34">
        <f>+SUMPRODUCT(E128:E129,'Empleo ISS'!E128:E129)/'Empleo ISS'!E127</f>
        <v>0.20849502434061898</v>
      </c>
      <c r="F127" s="34">
        <f>+SUMPRODUCT(F128:F129,'Empleo ISS'!F128:F129)/'Empleo ISS'!F127</f>
        <v>0.23501188366335152</v>
      </c>
      <c r="G127" s="34">
        <f>+SUMPRODUCT(G128:G129,'Empleo ISS'!G128:G129)/'Empleo ISS'!G127</f>
        <v>0.24865377683655687</v>
      </c>
      <c r="H127" s="58">
        <f>+SUMPRODUCT(H128:H129,'Empleo ISS'!H128:H129)/'Empleo ISS'!H127</f>
        <v>0.30802911090081897</v>
      </c>
      <c r="I127" s="58">
        <f>+SUMPRODUCT(I128:I129,'Empleo ISS'!I128:I129)/'Empleo ISS'!I127</f>
        <v>0.36767442733287931</v>
      </c>
      <c r="J127" s="58">
        <f>+SUMPRODUCT(J128:J129,'Empleo ISS'!J128:J129)/'Empleo ISS'!J127</f>
        <v>0.48208071076696174</v>
      </c>
      <c r="K127" s="78">
        <f>+SUMPRODUCT(K128:K129,'Empleo ISS'!K128:K129)/'Empleo ISS'!K127</f>
        <v>0.2601063829787234</v>
      </c>
      <c r="L127" s="75">
        <f>+SUMPRODUCT(L128:L129,'Empleo ISS'!L128:L129)/'Empleo ISS'!L127</f>
        <v>0</v>
      </c>
      <c r="M127" s="93">
        <f>+SUMPRODUCT(M128:M129,'Empleo ISS'!M128:M129)/'Empleo ISS'!M127</f>
        <v>0</v>
      </c>
      <c r="N127" s="93">
        <f>+SUMPRODUCT(N128:N129,'Empleo ISS'!N128:N129)/'Empleo ISS'!N127</f>
        <v>2.6493469387755104E-2</v>
      </c>
      <c r="O127" s="93">
        <f>+SUMPRODUCT(O128:O129,'Empleo ISS'!O128:O129)/'Empleo ISS'!O127</f>
        <v>0</v>
      </c>
      <c r="P127" s="75">
        <f>+SUMPRODUCT(P128:P129,'Empleo ISS'!P128:P129)/'Empleo ISS'!P127</f>
        <v>0</v>
      </c>
      <c r="Q127" s="75">
        <f>+SUMPRODUCT(Q128:Q129,'Empleo ISS'!Q128:Q129)/'Empleo ISS'!Q127</f>
        <v>0.14694391836734694</v>
      </c>
    </row>
    <row r="128" spans="2:17" x14ac:dyDescent="0.3">
      <c r="B128" s="3" t="s">
        <v>325</v>
      </c>
      <c r="C128" s="4">
        <v>9.9599999999999911E-2</v>
      </c>
      <c r="D128" s="4">
        <v>0.30548703675199951</v>
      </c>
      <c r="E128" s="4">
        <v>0.28221505358799992</v>
      </c>
      <c r="F128" s="4">
        <v>0.35959097801975859</v>
      </c>
      <c r="G128" s="4">
        <v>0.38517238742766069</v>
      </c>
      <c r="H128" s="57">
        <v>0.27555403000000012</v>
      </c>
      <c r="I128" s="57">
        <v>0.53009952424555062</v>
      </c>
      <c r="J128" s="57">
        <v>0.26483900000000005</v>
      </c>
      <c r="K128" s="80">
        <v>0.15</v>
      </c>
      <c r="L128" s="4"/>
      <c r="M128" s="92"/>
      <c r="N128" s="96">
        <v>9.9860000000000004E-2</v>
      </c>
      <c r="O128" s="4"/>
      <c r="P128" s="4"/>
      <c r="Q128" s="104"/>
    </row>
    <row r="129" spans="2:17" x14ac:dyDescent="0.3">
      <c r="B129" s="5" t="s">
        <v>326</v>
      </c>
      <c r="C129" s="6">
        <v>0.25971200000000016</v>
      </c>
      <c r="D129" s="6">
        <v>0.25442240000000016</v>
      </c>
      <c r="E129" s="6">
        <v>0.17699256998199986</v>
      </c>
      <c r="F129" s="6">
        <v>0.187202299997</v>
      </c>
      <c r="G129" s="6">
        <v>0.19999000000000011</v>
      </c>
      <c r="H129" s="59">
        <v>0.32000000000000006</v>
      </c>
      <c r="I129" s="59">
        <v>0.30800000000000005</v>
      </c>
      <c r="J129" s="59">
        <v>0.56000910000000004</v>
      </c>
      <c r="K129" s="80">
        <v>0.3</v>
      </c>
      <c r="L129" s="4"/>
      <c r="M129" s="92"/>
      <c r="N129" s="96"/>
      <c r="O129" s="4"/>
      <c r="P129" s="4"/>
      <c r="Q129" s="104">
        <v>0.20000699999999999</v>
      </c>
    </row>
    <row r="130" spans="2:17" x14ac:dyDescent="0.3">
      <c r="B130" s="33" t="s">
        <v>195</v>
      </c>
      <c r="C130" s="34">
        <f>+SUMPRODUCT(C131:C141,'Empleo ISS'!C131:C141)/'Empleo ISS'!C130</f>
        <v>0.3207760556273011</v>
      </c>
      <c r="D130" s="34">
        <f>+SUMPRODUCT(D131:D141,'Empleo ISS'!D131:D141)/'Empleo ISS'!D130</f>
        <v>0.31489381098384711</v>
      </c>
      <c r="E130" s="34">
        <f>+SUMPRODUCT(E131:E141,'Empleo ISS'!E131:E141)/'Empleo ISS'!E130</f>
        <v>0.27295388200067244</v>
      </c>
      <c r="F130" s="34">
        <f>+SUMPRODUCT(F131:F141,'Empleo ISS'!F131:F141)/'Empleo ISS'!F130</f>
        <v>0.2824191049806769</v>
      </c>
      <c r="G130" s="34">
        <f>+SUMPRODUCT(G131:G141,'Empleo ISS'!G131:G141)/'Empleo ISS'!G130</f>
        <v>0.45718474772736395</v>
      </c>
      <c r="H130" s="58">
        <f>+SUMPRODUCT(H131:H141,'Empleo ISS'!H131:H141)/'Empleo ISS'!H130</f>
        <v>0.32283453047943106</v>
      </c>
      <c r="I130" s="58">
        <f>+SUMPRODUCT(I131:I141,'Empleo ISS'!I131:I141)/'Empleo ISS'!I130</f>
        <v>0.41566664795763508</v>
      </c>
      <c r="J130" s="58">
        <f>+SUMPRODUCT(J131:J141,'Empleo ISS'!J131:J141)/'Empleo ISS'!J130</f>
        <v>0.34058863966255892</v>
      </c>
      <c r="K130" s="78">
        <f>+SUMPRODUCT(K131:K141,'Empleo ISS'!K131:K141)/'Empleo ISS'!K130</f>
        <v>4.6300930370370363E-2</v>
      </c>
      <c r="L130" s="75">
        <f>+SUMPRODUCT(L131:L141,'Empleo ISS'!L131:L141)/'Empleo ISS'!L130</f>
        <v>4.0286794682422453E-2</v>
      </c>
      <c r="M130" s="93">
        <f>+SUMPRODUCT(M131:M141,'Empleo ISS'!M131:M141)/'Empleo ISS'!M130</f>
        <v>8.3119012546125456E-2</v>
      </c>
      <c r="N130" s="93">
        <f>+SUMPRODUCT(N131:N141,'Empleo ISS'!N131:N141)/'Empleo ISS'!N130</f>
        <v>3.9562381656804729E-2</v>
      </c>
      <c r="O130" s="93">
        <f>+SUMPRODUCT(O131:O141,'Empleo ISS'!O131:O141)/'Empleo ISS'!O130</f>
        <v>2.1871315985130108E-2</v>
      </c>
      <c r="P130" s="75">
        <f>+SUMPRODUCT(P131:P141,'Empleo ISS'!P131:P141)/'Empleo ISS'!P130</f>
        <v>4.482814776119403E-2</v>
      </c>
      <c r="Q130" s="75">
        <f>+SUMPRODUCT(Q131:Q141,'Empleo ISS'!Q131:Q141)/'Empleo ISS'!Q130</f>
        <v>3.3295667651403252E-2</v>
      </c>
    </row>
    <row r="131" spans="2:17" x14ac:dyDescent="0.3">
      <c r="B131" s="3" t="s">
        <v>327</v>
      </c>
      <c r="C131" s="4">
        <v>0.36940350566399993</v>
      </c>
      <c r="D131" s="4">
        <v>0.32646423790399992</v>
      </c>
      <c r="E131" s="4">
        <v>0.32694213996400001</v>
      </c>
      <c r="F131" s="4">
        <v>0.24082526690258321</v>
      </c>
      <c r="G131" s="4">
        <v>0.3973136858764168</v>
      </c>
      <c r="H131" s="57">
        <v>0.207130972606</v>
      </c>
      <c r="I131" s="57">
        <v>0.50655214551233319</v>
      </c>
      <c r="J131" s="57">
        <v>0.50542330136165137</v>
      </c>
      <c r="K131" s="80">
        <v>9.7035999999999997E-2</v>
      </c>
      <c r="L131" s="4"/>
      <c r="M131" s="92">
        <v>9.7296999999999995E-2</v>
      </c>
      <c r="N131" s="96"/>
      <c r="O131" s="4"/>
      <c r="P131" s="4">
        <v>0.25058599999999998</v>
      </c>
      <c r="Q131" s="104"/>
    </row>
    <row r="132" spans="2:17" x14ac:dyDescent="0.3">
      <c r="B132" s="3" t="s">
        <v>328</v>
      </c>
      <c r="C132" s="4">
        <v>0.22743917000000002</v>
      </c>
      <c r="D132" s="4">
        <v>0.58981519999999987</v>
      </c>
      <c r="E132" s="4">
        <v>0.4666718299999999</v>
      </c>
      <c r="F132" s="4">
        <v>0.50221760000000004</v>
      </c>
      <c r="G132" s="4">
        <v>0.43736120000000023</v>
      </c>
      <c r="H132" s="57">
        <v>0.37836544999999999</v>
      </c>
      <c r="I132" s="57">
        <v>0.37882525</v>
      </c>
      <c r="J132" s="57">
        <v>0.28109999999999991</v>
      </c>
      <c r="K132" s="80"/>
      <c r="L132" s="4"/>
      <c r="M132" s="92">
        <v>0.28110000000000002</v>
      </c>
      <c r="N132" s="96"/>
      <c r="O132" s="4"/>
      <c r="P132" s="4"/>
      <c r="Q132" s="104"/>
    </row>
    <row r="133" spans="2:17" x14ac:dyDescent="0.3">
      <c r="B133" s="3" t="s">
        <v>329</v>
      </c>
      <c r="C133" s="4">
        <v>0.3799740332721202</v>
      </c>
      <c r="D133" s="4">
        <v>0.13640000000000008</v>
      </c>
      <c r="E133" s="4">
        <v>0.37214509256000006</v>
      </c>
      <c r="F133" s="4">
        <v>0.30571269720673233</v>
      </c>
      <c r="G133" s="4">
        <v>0.42583706254270504</v>
      </c>
      <c r="H133" s="57">
        <v>0.26573191067599988</v>
      </c>
      <c r="I133" s="57">
        <v>0.32199864726800009</v>
      </c>
      <c r="J133" s="57">
        <v>0.2646891179519999</v>
      </c>
      <c r="K133" s="80"/>
      <c r="L133" s="4"/>
      <c r="M133" s="92">
        <v>0.14982400000000001</v>
      </c>
      <c r="N133" s="96"/>
      <c r="O133" s="4"/>
      <c r="P133" s="4">
        <v>9.9898000000000001E-2</v>
      </c>
      <c r="Q133" s="104"/>
    </row>
    <row r="134" spans="2:17" x14ac:dyDescent="0.3">
      <c r="B134" s="3" t="s">
        <v>330</v>
      </c>
      <c r="C134" s="4">
        <v>0.27778005153999974</v>
      </c>
      <c r="D134" s="4">
        <v>0.33310099999999987</v>
      </c>
      <c r="E134" s="4">
        <v>0.33071567913200006</v>
      </c>
      <c r="F134" s="4">
        <v>0.39512008830032963</v>
      </c>
      <c r="G134" s="4">
        <v>0.38274961948993513</v>
      </c>
      <c r="H134" s="57">
        <v>0.46970891687820049</v>
      </c>
      <c r="I134" s="57">
        <v>0.51374067820299363</v>
      </c>
      <c r="J134" s="57">
        <v>0.29188736904500012</v>
      </c>
      <c r="K134" s="80"/>
      <c r="L134" s="4"/>
      <c r="M134" s="92">
        <v>0.198239</v>
      </c>
      <c r="N134" s="96"/>
      <c r="O134" s="4"/>
      <c r="P134" s="4">
        <v>7.8155000000000002E-2</v>
      </c>
      <c r="Q134" s="104"/>
    </row>
    <row r="135" spans="2:17" x14ac:dyDescent="0.3">
      <c r="B135" s="3" t="s">
        <v>331</v>
      </c>
      <c r="C135" s="4">
        <v>0.32160000000000011</v>
      </c>
      <c r="D135" s="4">
        <v>0.32089999999999996</v>
      </c>
      <c r="E135" s="4">
        <v>0.32000000000000006</v>
      </c>
      <c r="F135" s="4">
        <v>0.20828865074999992</v>
      </c>
      <c r="G135" s="4">
        <v>0.37694374999999991</v>
      </c>
      <c r="H135" s="57">
        <v>0.41249999999999987</v>
      </c>
      <c r="I135" s="57">
        <v>0.54275000000000029</v>
      </c>
      <c r="J135" s="57">
        <v>0.32300000000000018</v>
      </c>
      <c r="K135" s="80"/>
      <c r="L135" s="4">
        <v>0.2</v>
      </c>
      <c r="M135" s="92"/>
      <c r="N135" s="96">
        <v>0.05</v>
      </c>
      <c r="O135" s="4">
        <v>0.05</v>
      </c>
      <c r="P135" s="4"/>
      <c r="Q135" s="104"/>
    </row>
    <row r="136" spans="2:17" x14ac:dyDescent="0.3">
      <c r="B136" s="3" t="s">
        <v>332</v>
      </c>
      <c r="C136" s="4">
        <v>0.20288811500000015</v>
      </c>
      <c r="D136" s="4">
        <v>0.43412451553999976</v>
      </c>
      <c r="E136" s="4">
        <v>0.25667561993999977</v>
      </c>
      <c r="F136" s="4">
        <v>0.4017310999999999</v>
      </c>
      <c r="G136" s="4">
        <v>0.60728438348578462</v>
      </c>
      <c r="H136" s="57">
        <v>0.16580853036438459</v>
      </c>
      <c r="I136" s="57">
        <v>0.43545115868896755</v>
      </c>
      <c r="J136" s="57">
        <v>0.28355903000000016</v>
      </c>
      <c r="K136" s="80"/>
      <c r="L136" s="4"/>
      <c r="M136" s="92">
        <v>0.19969999999999999</v>
      </c>
      <c r="N136" s="96"/>
      <c r="O136" s="4"/>
      <c r="P136" s="4"/>
      <c r="Q136" s="104">
        <v>6.9900000000000004E-2</v>
      </c>
    </row>
    <row r="137" spans="2:17" x14ac:dyDescent="0.3">
      <c r="B137" s="3" t="s">
        <v>333</v>
      </c>
      <c r="C137" s="4">
        <v>0.25405056999999998</v>
      </c>
      <c r="D137" s="4">
        <v>0.3245972685280003</v>
      </c>
      <c r="E137" s="4">
        <v>0.23477699155999998</v>
      </c>
      <c r="F137" s="4">
        <v>0.4151325514308799</v>
      </c>
      <c r="G137" s="4">
        <v>0.538433179416</v>
      </c>
      <c r="H137" s="57">
        <v>0.35650258835000015</v>
      </c>
      <c r="I137" s="57">
        <v>0.24506783865820614</v>
      </c>
      <c r="J137" s="57">
        <v>0.3743172949359459</v>
      </c>
      <c r="K137" s="80">
        <v>5.416E-2</v>
      </c>
      <c r="L137" s="4"/>
      <c r="M137" s="92">
        <v>9.5469999999999999E-2</v>
      </c>
      <c r="N137" s="96">
        <v>4.752E-2</v>
      </c>
      <c r="O137" s="4">
        <v>4.5370000000000001E-2</v>
      </c>
      <c r="P137" s="4">
        <v>4.3400000000000001E-2</v>
      </c>
      <c r="Q137" s="104">
        <v>4.1590000000000002E-2</v>
      </c>
    </row>
    <row r="138" spans="2:17" x14ac:dyDescent="0.3">
      <c r="B138" s="3" t="s">
        <v>334</v>
      </c>
      <c r="C138" s="4">
        <v>0.40419999999999989</v>
      </c>
      <c r="D138" s="4">
        <v>0.24528257960000022</v>
      </c>
      <c r="E138" s="4">
        <v>0.23010111633200014</v>
      </c>
      <c r="F138" s="4">
        <v>0.30035956972178823</v>
      </c>
      <c r="G138" s="4">
        <v>0.55056469700147481</v>
      </c>
      <c r="H138" s="57">
        <v>0.39271720661957632</v>
      </c>
      <c r="I138" s="57">
        <v>0.48814430187500091</v>
      </c>
      <c r="J138" s="57">
        <v>0.37308608000000043</v>
      </c>
      <c r="K138" s="80"/>
      <c r="L138" s="4"/>
      <c r="M138" s="92">
        <v>0.09</v>
      </c>
      <c r="N138" s="96">
        <v>0.08</v>
      </c>
      <c r="O138" s="4">
        <v>0.08</v>
      </c>
      <c r="P138" s="4">
        <v>0.08</v>
      </c>
      <c r="Q138" s="104"/>
    </row>
    <row r="139" spans="2:17" x14ac:dyDescent="0.3">
      <c r="B139" s="3" t="s">
        <v>335</v>
      </c>
      <c r="C139" s="4">
        <v>0.45065823559527707</v>
      </c>
      <c r="D139" s="4">
        <v>0.31295680091581235</v>
      </c>
      <c r="E139" s="4">
        <v>0.22708655472000006</v>
      </c>
      <c r="F139" s="4">
        <v>0.13151334000000015</v>
      </c>
      <c r="G139" s="4">
        <v>0.46749547993503393</v>
      </c>
      <c r="H139" s="57">
        <v>0.40470349079673951</v>
      </c>
      <c r="I139" s="57">
        <v>0.4950003233090603</v>
      </c>
      <c r="J139" s="57">
        <v>0.32607987188357068</v>
      </c>
      <c r="K139" s="80">
        <v>0.16205800000000001</v>
      </c>
      <c r="L139" s="4"/>
      <c r="M139" s="92"/>
      <c r="N139" s="96">
        <v>8.0485000000000001E-2</v>
      </c>
      <c r="O139" s="4"/>
      <c r="P139" s="4"/>
      <c r="Q139" s="104">
        <v>5.6143999999999999E-2</v>
      </c>
    </row>
    <row r="140" spans="2:17" x14ac:dyDescent="0.3">
      <c r="B140" s="3" t="s">
        <v>681</v>
      </c>
      <c r="C140" s="17">
        <v>0</v>
      </c>
      <c r="D140" s="17">
        <v>0</v>
      </c>
      <c r="E140" s="17">
        <v>0</v>
      </c>
      <c r="F140" s="17">
        <v>0</v>
      </c>
      <c r="G140" s="17">
        <v>0</v>
      </c>
      <c r="H140" s="17">
        <v>0</v>
      </c>
      <c r="I140" s="57">
        <v>0.56259999999999999</v>
      </c>
      <c r="J140" s="57">
        <v>0.3669503300000001</v>
      </c>
      <c r="K140" s="80"/>
      <c r="L140" s="4">
        <v>0.2717</v>
      </c>
      <c r="M140" s="92"/>
      <c r="N140" s="96"/>
      <c r="O140" s="4"/>
      <c r="P140" s="4"/>
      <c r="Q140" s="104">
        <v>7.4899999999999994E-2</v>
      </c>
    </row>
    <row r="141" spans="2:17" x14ac:dyDescent="0.3">
      <c r="B141" s="5" t="s">
        <v>336</v>
      </c>
      <c r="C141" s="6">
        <v>0.33900871772500007</v>
      </c>
      <c r="D141" s="6">
        <v>0.3836269178413827</v>
      </c>
      <c r="E141" s="6">
        <v>0.3298601372679959</v>
      </c>
      <c r="F141" s="6">
        <v>0.36451286882345424</v>
      </c>
      <c r="G141" s="6">
        <v>0.49820435028149368</v>
      </c>
      <c r="H141" s="59">
        <v>0.35761856656512592</v>
      </c>
      <c r="I141" s="59">
        <v>0.47581527680923541</v>
      </c>
      <c r="J141" s="59">
        <v>0.36633218226563358</v>
      </c>
      <c r="K141" s="80"/>
      <c r="L141" s="4">
        <v>0.114235</v>
      </c>
      <c r="M141" s="92">
        <v>4.8302999999999999E-2</v>
      </c>
      <c r="N141" s="96">
        <v>4.8384999999999997E-2</v>
      </c>
      <c r="O141" s="4">
        <v>3.8760999999999997E-2</v>
      </c>
      <c r="P141" s="4">
        <v>3.8810999999999998E-2</v>
      </c>
      <c r="Q141" s="104">
        <v>3.3998E-2</v>
      </c>
    </row>
    <row r="142" spans="2:17" x14ac:dyDescent="0.3">
      <c r="B142" s="33" t="s">
        <v>196</v>
      </c>
      <c r="C142" s="34">
        <f>+SUMPRODUCT(C143:C146,'Empleo ISS'!C143:C146)/'Empleo ISS'!C142</f>
        <v>0.3211154242384831</v>
      </c>
      <c r="D142" s="34">
        <f>+SUMPRODUCT(D143:D146,'Empleo ISS'!D143:D146)/'Empleo ISS'!D142</f>
        <v>0.32407122540681166</v>
      </c>
      <c r="E142" s="34">
        <f>+SUMPRODUCT(E143:E146,'Empleo ISS'!E143:E146)/'Empleo ISS'!E142</f>
        <v>0.23229161522317157</v>
      </c>
      <c r="F142" s="34">
        <f>+SUMPRODUCT(F143:F146,'Empleo ISS'!F143:F146)/'Empleo ISS'!F142</f>
        <v>0.32987919623845863</v>
      </c>
      <c r="G142" s="34">
        <f>+SUMPRODUCT(G143:G146,'Empleo ISS'!G143:G146)/'Empleo ISS'!G142</f>
        <v>0.31651056009980422</v>
      </c>
      <c r="H142" s="58">
        <f>+SUMPRODUCT(H143:H146,'Empleo ISS'!H143:H146)/'Empleo ISS'!H142</f>
        <v>0.18487171939260008</v>
      </c>
      <c r="I142" s="58">
        <f>+SUMPRODUCT(I143:I146,'Empleo ISS'!I143:I146)/'Empleo ISS'!I142</f>
        <v>0.49362747687222697</v>
      </c>
      <c r="J142" s="58">
        <f>+SUMPRODUCT(J143:J146,'Empleo ISS'!J143:J146)/'Empleo ISS'!J142</f>
        <v>0.31277036751255649</v>
      </c>
      <c r="K142" s="78">
        <f>+SUMPRODUCT(K143:K146,'Empleo ISS'!K143:K146)/'Empleo ISS'!K142</f>
        <v>0.10261549143835616</v>
      </c>
      <c r="L142" s="75">
        <f>+SUMPRODUCT(L143:L146,'Empleo ISS'!L143:L146)/'Empleo ISS'!L142</f>
        <v>3.4359041095890407E-2</v>
      </c>
      <c r="M142" s="93">
        <f>+SUMPRODUCT(M143:M146,'Empleo ISS'!M143:M146)/'Empleo ISS'!M142</f>
        <v>3.1182365517241382E-2</v>
      </c>
      <c r="N142" s="93">
        <f>+SUMPRODUCT(N143:N146,'Empleo ISS'!N143:N146)/'Empleo ISS'!N142</f>
        <v>1.3879142348754449E-2</v>
      </c>
      <c r="O142" s="93">
        <f>+SUMPRODUCT(O143:O146,'Empleo ISS'!O143:O146)/'Empleo ISS'!O142</f>
        <v>5.149981395348837E-2</v>
      </c>
      <c r="P142" s="75">
        <f>+SUMPRODUCT(P143:P146,'Empleo ISS'!P143:P146)/'Empleo ISS'!P142</f>
        <v>2.2067127468581686E-2</v>
      </c>
      <c r="Q142" s="75">
        <f>+SUMPRODUCT(Q143:Q146,'Empleo ISS'!Q143:Q146)/'Empleo ISS'!Q142</f>
        <v>3.3092788426763109E-2</v>
      </c>
    </row>
    <row r="143" spans="2:17" x14ac:dyDescent="0.3">
      <c r="B143" s="3" t="s">
        <v>337</v>
      </c>
      <c r="C143" s="4">
        <v>0.29724177120051354</v>
      </c>
      <c r="D143" s="4">
        <v>0.30564114334872627</v>
      </c>
      <c r="E143" s="4">
        <v>0.18135254247657606</v>
      </c>
      <c r="F143" s="4">
        <v>0.3115526811800946</v>
      </c>
      <c r="G143" s="4">
        <v>0.22427649064727917</v>
      </c>
      <c r="H143" s="57">
        <v>0.12415986615169117</v>
      </c>
      <c r="I143" s="57">
        <v>0.59899924457602305</v>
      </c>
      <c r="J143" s="57">
        <v>0.3273315143831661</v>
      </c>
      <c r="K143" s="80">
        <v>0.132991</v>
      </c>
      <c r="L143" s="4">
        <v>6.4727999999999994E-2</v>
      </c>
      <c r="M143" s="92"/>
      <c r="N143" s="96"/>
      <c r="O143" s="4">
        <v>0.10030799999999999</v>
      </c>
      <c r="P143" s="4"/>
      <c r="Q143" s="104"/>
    </row>
    <row r="144" spans="2:17" x14ac:dyDescent="0.3">
      <c r="B144" s="3" t="s">
        <v>338</v>
      </c>
      <c r="C144" s="4">
        <v>0.55998799999999993</v>
      </c>
      <c r="D144" s="4">
        <v>0.24862859999999976</v>
      </c>
      <c r="E144" s="4">
        <v>0.20999780000099988</v>
      </c>
      <c r="F144" s="4">
        <v>0.21000000000000019</v>
      </c>
      <c r="G144" s="4">
        <v>0.2649999999999999</v>
      </c>
      <c r="H144" s="57">
        <v>0.1151279999999999</v>
      </c>
      <c r="I144" s="57">
        <v>0.43619135000000031</v>
      </c>
      <c r="J144" s="57">
        <v>0.32249999999999979</v>
      </c>
      <c r="K144" s="80">
        <v>0.15</v>
      </c>
      <c r="L144" s="4"/>
      <c r="M144" s="92"/>
      <c r="N144" s="96"/>
      <c r="O144" s="4"/>
      <c r="P144" s="4"/>
      <c r="Q144" s="104">
        <v>0.15</v>
      </c>
    </row>
    <row r="145" spans="2:17" x14ac:dyDescent="0.3">
      <c r="B145" s="3" t="s">
        <v>339</v>
      </c>
      <c r="C145" s="4">
        <v>0.28019771653699999</v>
      </c>
      <c r="D145" s="4">
        <v>0.40240757244382341</v>
      </c>
      <c r="E145" s="4">
        <v>0.30122424786950952</v>
      </c>
      <c r="F145" s="4">
        <v>0.41116317877725805</v>
      </c>
      <c r="G145" s="4">
        <v>0.5245021342004168</v>
      </c>
      <c r="H145" s="57">
        <v>0.35396464987673482</v>
      </c>
      <c r="I145" s="57">
        <v>0.38230870606709</v>
      </c>
      <c r="J145" s="57">
        <v>0.26035809029000001</v>
      </c>
      <c r="K145" s="80"/>
      <c r="L145" s="4"/>
      <c r="M145" s="92">
        <v>0.14585300000000001</v>
      </c>
      <c r="N145" s="96"/>
      <c r="O145" s="4"/>
      <c r="P145" s="4">
        <v>9.9930000000000005E-2</v>
      </c>
      <c r="Q145" s="104"/>
    </row>
    <row r="146" spans="2:17" x14ac:dyDescent="0.3">
      <c r="B146" s="5" t="s">
        <v>340</v>
      </c>
      <c r="C146" s="6">
        <v>0.28822103966031021</v>
      </c>
      <c r="D146" s="6">
        <v>0.34649119190658806</v>
      </c>
      <c r="E146" s="6">
        <v>0.34059172778713376</v>
      </c>
      <c r="F146" s="6">
        <v>0.39757220335424748</v>
      </c>
      <c r="G146" s="6">
        <v>0.4007742753556911</v>
      </c>
      <c r="H146" s="59">
        <v>0.20252000000000003</v>
      </c>
      <c r="I146" s="59">
        <v>0.32418873176156615</v>
      </c>
      <c r="J146" s="59">
        <v>0.33100968002090014</v>
      </c>
      <c r="K146" s="80">
        <v>0.10000299999999999</v>
      </c>
      <c r="L146" s="4"/>
      <c r="M146" s="92"/>
      <c r="N146" s="96">
        <v>0.10000100000000001</v>
      </c>
      <c r="O146" s="4"/>
      <c r="P146" s="4"/>
      <c r="Q146" s="104">
        <v>0.100004</v>
      </c>
    </row>
    <row r="147" spans="2:17" x14ac:dyDescent="0.3">
      <c r="B147" s="33" t="s">
        <v>197</v>
      </c>
      <c r="C147" s="34">
        <f>+SUMPRODUCT(C148:C149,'Empleo ISS'!C148:C149)/'Empleo ISS'!C147</f>
        <v>0.34156072461432402</v>
      </c>
      <c r="D147" s="34">
        <f>+SUMPRODUCT(D148:D149,'Empleo ISS'!D148:D149)/'Empleo ISS'!D147</f>
        <v>0.39045555646627084</v>
      </c>
      <c r="E147" s="34">
        <f>+SUMPRODUCT(E148:E149,'Empleo ISS'!E148:E149)/'Empleo ISS'!E147</f>
        <v>0.31496867530596773</v>
      </c>
      <c r="F147" s="34">
        <f>+SUMPRODUCT(F148:F149,'Empleo ISS'!F148:F149)/'Empleo ISS'!F147</f>
        <v>0.41180068005092263</v>
      </c>
      <c r="G147" s="34">
        <f>+SUMPRODUCT(G148:G149,'Empleo ISS'!G148:G149)/'Empleo ISS'!G147</f>
        <v>0.35974643341013141</v>
      </c>
      <c r="H147" s="58">
        <f>+SUMPRODUCT(H148:H149,'Empleo ISS'!H148:H149)/'Empleo ISS'!H147</f>
        <v>0.31098160291439025</v>
      </c>
      <c r="I147" s="58">
        <f>+SUMPRODUCT(I148:I149,'Empleo ISS'!I148:I149)/'Empleo ISS'!I147</f>
        <v>0.42199953867465223</v>
      </c>
      <c r="J147" s="58">
        <f>+SUMPRODUCT(J148:J149,'Empleo ISS'!J148:J149)/'Empleo ISS'!J147</f>
        <v>0.3399456469648563</v>
      </c>
      <c r="K147" s="78">
        <f>+SUMPRODUCT(K148:K149,'Empleo ISS'!K148:K149)/'Empleo ISS'!K147</f>
        <v>0</v>
      </c>
      <c r="L147" s="75">
        <f>+SUMPRODUCT(L148:L149,'Empleo ISS'!L148:L149)/'Empleo ISS'!L147</f>
        <v>7.9099678456591646E-2</v>
      </c>
      <c r="M147" s="93">
        <f>+SUMPRODUCT(M148:M149,'Empleo ISS'!M148:M149)/'Empleo ISS'!M147</f>
        <v>3.4177215189873413E-2</v>
      </c>
      <c r="N147" s="93">
        <f>+SUMPRODUCT(N148:N149,'Empleo ISS'!N148:N149)/'Empleo ISS'!N147</f>
        <v>3.8571428571428576E-2</v>
      </c>
      <c r="O147" s="93">
        <f>+SUMPRODUCT(O148:O149,'Empleo ISS'!O148:O149)/'Empleo ISS'!O147</f>
        <v>3.8498402555910548E-2</v>
      </c>
      <c r="P147" s="75">
        <f>+SUMPRODUCT(P148:P149,'Empleo ISS'!P148:P149)/'Empleo ISS'!P147</f>
        <v>0</v>
      </c>
      <c r="Q147" s="75">
        <f>+SUMPRODUCT(Q148:Q149,'Empleo ISS'!Q148:Q149)/'Empleo ISS'!Q147</f>
        <v>0.1157142857142857</v>
      </c>
    </row>
    <row r="148" spans="2:17" x14ac:dyDescent="0.3">
      <c r="B148" s="3" t="s">
        <v>341</v>
      </c>
      <c r="C148" s="4">
        <v>0.30873600000000034</v>
      </c>
      <c r="D148" s="4">
        <v>0.4211548915529999</v>
      </c>
      <c r="E148" s="4">
        <v>0.28463485976978475</v>
      </c>
      <c r="F148" s="4">
        <v>0.42709457000000017</v>
      </c>
      <c r="G148" s="4">
        <v>0.36514136074999937</v>
      </c>
      <c r="H148" s="57">
        <v>0.33100000000000041</v>
      </c>
      <c r="I148" s="57">
        <v>0.42135534089999993</v>
      </c>
      <c r="J148" s="57">
        <v>0.39466250000000014</v>
      </c>
      <c r="K148" s="80"/>
      <c r="L148" s="4">
        <v>0.1</v>
      </c>
      <c r="M148" s="92"/>
      <c r="N148" s="96">
        <v>0.05</v>
      </c>
      <c r="O148" s="4">
        <v>0.05</v>
      </c>
      <c r="P148" s="4"/>
      <c r="Q148" s="104">
        <v>0.15</v>
      </c>
    </row>
    <row r="149" spans="2:17" x14ac:dyDescent="0.3">
      <c r="B149" s="5" t="s">
        <v>342</v>
      </c>
      <c r="C149" s="6">
        <v>0.54864165827178568</v>
      </c>
      <c r="D149" s="6">
        <v>0.2087695544749999</v>
      </c>
      <c r="E149" s="6">
        <v>0.48539304587360776</v>
      </c>
      <c r="F149" s="6">
        <v>0.33402621275000022</v>
      </c>
      <c r="G149" s="6">
        <v>0.33358428576800048</v>
      </c>
      <c r="H149" s="59">
        <v>0.22430000000000039</v>
      </c>
      <c r="I149" s="59">
        <v>0.42445513599999996</v>
      </c>
      <c r="J149" s="59">
        <v>0.14999999999999991</v>
      </c>
      <c r="K149" s="80"/>
      <c r="L149" s="4"/>
      <c r="M149" s="92">
        <v>0.15</v>
      </c>
      <c r="N149" s="96"/>
      <c r="O149" s="4"/>
      <c r="P149" s="4"/>
      <c r="Q149" s="104"/>
    </row>
    <row r="150" spans="2:17" x14ac:dyDescent="0.3">
      <c r="B150" s="33" t="s">
        <v>198</v>
      </c>
      <c r="C150" s="34">
        <f>+SUMPRODUCT(C151:C176,'Empleo ISS'!C151:C176)/'Empleo ISS'!C150</f>
        <v>0.29055282961430257</v>
      </c>
      <c r="D150" s="34">
        <f>+SUMPRODUCT(D151:D176,'Empleo ISS'!D151:D176)/'Empleo ISS'!D150</f>
        <v>0.35776704192730419</v>
      </c>
      <c r="E150" s="34">
        <f>+SUMPRODUCT(E151:E176,'Empleo ISS'!E151:E176)/'Empleo ISS'!E150</f>
        <v>0.32737074192292881</v>
      </c>
      <c r="F150" s="34">
        <f>+SUMPRODUCT(F151:F176,'Empleo ISS'!F151:F176)/'Empleo ISS'!F150</f>
        <v>0.32531761246436819</v>
      </c>
      <c r="G150" s="34">
        <f>+SUMPRODUCT(G151:G176,'Empleo ISS'!G151:G176)/'Empleo ISS'!G150</f>
        <v>0.47975919951564178</v>
      </c>
      <c r="H150" s="34">
        <f>+SUMPRODUCT(H151:H176,'Empleo ISS'!H151:H176)/'Empleo ISS'!H150</f>
        <v>0.24835770672743276</v>
      </c>
      <c r="I150" s="34">
        <f>+SUMPRODUCT(I151:I176,'Empleo ISS'!I151:I176)/'Empleo ISS'!I150</f>
        <v>0.6162461668451984</v>
      </c>
      <c r="J150" s="58">
        <f>+SUMPRODUCT(J151:J176,'Empleo ISS'!J151:J176)/'Empleo ISS'!J150</f>
        <v>0.36302135395367097</v>
      </c>
      <c r="K150" s="78">
        <f>+SUMPRODUCT(K151:K176,'Empleo ISS'!K151:K176)/'Empleo ISS'!K150</f>
        <v>1.301241393728223E-2</v>
      </c>
      <c r="L150" s="75">
        <f>+SUMPRODUCT(L151:L176,'Empleo ISS'!L151:L176)/'Empleo ISS'!L150</f>
        <v>4.8003391741845938E-2</v>
      </c>
      <c r="M150" s="93">
        <f>+SUMPRODUCT(M151:M176,'Empleo ISS'!M151:M176)/'Empleo ISS'!M150</f>
        <v>9.0486134142114386E-2</v>
      </c>
      <c r="N150" s="93">
        <f>+SUMPRODUCT(N151:N176,'Empleo ISS'!N151:N176)/'Empleo ISS'!N150</f>
        <v>5.4246653181189486E-2</v>
      </c>
      <c r="O150" s="93">
        <f>+SUMPRODUCT(O151:O176,'Empleo ISS'!O151:O176)/'Empleo ISS'!O150</f>
        <v>4.5066398756047003E-2</v>
      </c>
      <c r="P150" s="75">
        <f>+SUMPRODUCT(P151:P176,'Empleo ISS'!P151:P176)/'Empleo ISS'!P150</f>
        <v>3.4167601794340925E-2</v>
      </c>
      <c r="Q150" s="75">
        <f>+SUMPRODUCT(Q151:Q176,'Empleo ISS'!Q151:Q176)/'Empleo ISS'!Q150</f>
        <v>4.1381597488664108E-2</v>
      </c>
    </row>
    <row r="151" spans="2:17" x14ac:dyDescent="0.3">
      <c r="B151" s="3" t="s">
        <v>668</v>
      </c>
      <c r="C151" s="17">
        <v>0</v>
      </c>
      <c r="D151" s="17">
        <v>0</v>
      </c>
      <c r="E151" s="17">
        <v>0</v>
      </c>
      <c r="F151" s="17">
        <v>0</v>
      </c>
      <c r="G151" s="17">
        <v>0</v>
      </c>
      <c r="H151" s="17">
        <v>0</v>
      </c>
      <c r="I151" s="57">
        <v>0.46463461351956714</v>
      </c>
      <c r="J151" s="57">
        <v>0.25246802000000002</v>
      </c>
      <c r="K151" s="80"/>
      <c r="L151" s="4"/>
      <c r="M151" s="92">
        <v>0.1598</v>
      </c>
      <c r="N151" s="96"/>
      <c r="O151" s="4"/>
      <c r="P151" s="4">
        <v>7.9899999999999999E-2</v>
      </c>
      <c r="Q151" s="104"/>
    </row>
    <row r="152" spans="2:17" x14ac:dyDescent="0.3">
      <c r="B152" s="3" t="s">
        <v>343</v>
      </c>
      <c r="C152" s="4">
        <v>0.27884197999999993</v>
      </c>
      <c r="D152" s="4">
        <v>0.43230119691999969</v>
      </c>
      <c r="E152" s="4">
        <v>0.23814605269999989</v>
      </c>
      <c r="F152" s="4">
        <v>0.36490520928216008</v>
      </c>
      <c r="G152" s="4">
        <v>0.538920212030775</v>
      </c>
      <c r="H152" s="57">
        <v>0.33712301999999994</v>
      </c>
      <c r="I152" s="57">
        <v>0.51835577111143638</v>
      </c>
      <c r="J152" s="57">
        <v>0.28184726000000015</v>
      </c>
      <c r="K152" s="80"/>
      <c r="L152" s="4"/>
      <c r="M152" s="92">
        <v>0.1203</v>
      </c>
      <c r="N152" s="96"/>
      <c r="O152" s="4"/>
      <c r="P152" s="4">
        <v>0.14419999999999999</v>
      </c>
      <c r="Q152" s="104"/>
    </row>
    <row r="153" spans="2:17" x14ac:dyDescent="0.3">
      <c r="B153" s="3" t="s">
        <v>344</v>
      </c>
      <c r="C153" s="4">
        <v>0.19730000000000003</v>
      </c>
      <c r="D153" s="4">
        <v>0.33410814999999983</v>
      </c>
      <c r="E153" s="4">
        <v>0.32831599999999983</v>
      </c>
      <c r="F153" s="4">
        <v>0.31099999999999994</v>
      </c>
      <c r="G153" s="4">
        <v>0.49254245000000041</v>
      </c>
      <c r="H153" s="57">
        <v>0.26419174450318295</v>
      </c>
      <c r="I153" s="57">
        <v>0.56998713913772048</v>
      </c>
      <c r="J153" s="57">
        <v>0.36246381246286097</v>
      </c>
      <c r="K153" s="80">
        <v>3.0957999999999999E-2</v>
      </c>
      <c r="L153" s="4">
        <v>8.6999999999999994E-2</v>
      </c>
      <c r="M153" s="92">
        <v>9.5000000000000001E-2</v>
      </c>
      <c r="N153" s="96">
        <v>0.1103</v>
      </c>
      <c r="O153" s="4"/>
      <c r="P153" s="4"/>
      <c r="Q153" s="104"/>
    </row>
    <row r="154" spans="2:17" x14ac:dyDescent="0.3">
      <c r="B154" s="3" t="s">
        <v>345</v>
      </c>
      <c r="C154" s="4">
        <v>0.51193400741394002</v>
      </c>
      <c r="D154" s="4">
        <v>0.25005596671999997</v>
      </c>
      <c r="E154" s="4">
        <v>0.24475911863239808</v>
      </c>
      <c r="F154" s="4">
        <v>0.38029850984375058</v>
      </c>
      <c r="G154" s="4">
        <v>0.50216077900093681</v>
      </c>
      <c r="H154" s="57">
        <v>7.1700000000000097E-2</v>
      </c>
      <c r="I154" s="57">
        <v>0.41564404198799987</v>
      </c>
      <c r="J154" s="57">
        <v>0.69187511415999992</v>
      </c>
      <c r="K154" s="80">
        <v>0.17860000000000001</v>
      </c>
      <c r="L154" s="4"/>
      <c r="M154" s="92">
        <v>0.14949999999999999</v>
      </c>
      <c r="N154" s="96"/>
      <c r="O154" s="4"/>
      <c r="P154" s="4"/>
      <c r="Q154" s="104">
        <v>0.24879999999999999</v>
      </c>
    </row>
    <row r="155" spans="2:17" x14ac:dyDescent="0.3">
      <c r="B155" s="3" t="s">
        <v>346</v>
      </c>
      <c r="C155" s="4">
        <v>0.20406439999999981</v>
      </c>
      <c r="D155" s="4">
        <v>0.5328913415330232</v>
      </c>
      <c r="E155" s="4">
        <v>0.35260515889785582</v>
      </c>
      <c r="F155" s="4">
        <v>0.22172579410947946</v>
      </c>
      <c r="G155" s="4">
        <v>0.5258308087689727</v>
      </c>
      <c r="H155" s="57">
        <v>0.22926483955152377</v>
      </c>
      <c r="I155" s="57">
        <v>0.42216506465635706</v>
      </c>
      <c r="J155" s="57">
        <v>0.34541826270692821</v>
      </c>
      <c r="K155" s="80"/>
      <c r="L155" s="4"/>
      <c r="M155" s="92"/>
      <c r="N155" s="96">
        <v>0.22728100000000001</v>
      </c>
      <c r="O155" s="4"/>
      <c r="P155" s="4">
        <v>5.2540999999999997E-2</v>
      </c>
      <c r="Q155" s="104">
        <v>4.1535999999999997E-2</v>
      </c>
    </row>
    <row r="156" spans="2:17" x14ac:dyDescent="0.3">
      <c r="B156" s="3" t="s">
        <v>347</v>
      </c>
      <c r="C156" s="4">
        <v>0.30540209423399989</v>
      </c>
      <c r="D156" s="4">
        <v>0.32511040877499986</v>
      </c>
      <c r="E156" s="4">
        <v>0.400560120343604</v>
      </c>
      <c r="F156" s="4">
        <v>0.30661486174999975</v>
      </c>
      <c r="G156" s="4">
        <v>0.30702047505590002</v>
      </c>
      <c r="H156" s="57">
        <v>0.43595167971381321</v>
      </c>
      <c r="I156" s="57">
        <v>0.53971104163700012</v>
      </c>
      <c r="J156" s="57">
        <v>0.3527945075000003</v>
      </c>
      <c r="K156" s="80"/>
      <c r="L156" s="4">
        <v>0.15</v>
      </c>
      <c r="M156" s="92"/>
      <c r="N156" s="96"/>
      <c r="O156" s="4">
        <v>9.9900000000000003E-2</v>
      </c>
      <c r="P156" s="4">
        <v>6.9500000000000006E-2</v>
      </c>
      <c r="Q156" s="104"/>
    </row>
    <row r="157" spans="2:17" x14ac:dyDescent="0.3">
      <c r="B157" s="3" t="s">
        <v>348</v>
      </c>
      <c r="C157" s="4">
        <v>0.34133847999999989</v>
      </c>
      <c r="D157" s="4">
        <v>0.37035512379735214</v>
      </c>
      <c r="E157" s="4">
        <v>0.29806315989171184</v>
      </c>
      <c r="F157" s="4">
        <v>0.42611195956363179</v>
      </c>
      <c r="G157" s="4">
        <v>0.44936245599292923</v>
      </c>
      <c r="H157" s="57">
        <v>0.44653968287983292</v>
      </c>
      <c r="I157" s="57">
        <v>0.46301911828098197</v>
      </c>
      <c r="J157" s="57">
        <v>0.30450280029922028</v>
      </c>
      <c r="K157" s="80">
        <v>3.0821999999999999E-2</v>
      </c>
      <c r="L157" s="4">
        <v>4.0307000000000003E-2</v>
      </c>
      <c r="M157" s="92">
        <v>4.5217E-2</v>
      </c>
      <c r="N157" s="96">
        <v>6.1670000000000003E-2</v>
      </c>
      <c r="O157" s="4">
        <v>5.2019000000000003E-2</v>
      </c>
      <c r="P157" s="4">
        <v>4.2029999999999998E-2</v>
      </c>
      <c r="Q157" s="104"/>
    </row>
    <row r="158" spans="2:17" x14ac:dyDescent="0.3">
      <c r="B158" s="3" t="s">
        <v>349</v>
      </c>
      <c r="C158" s="4">
        <v>0.43273702880000031</v>
      </c>
      <c r="D158" s="4">
        <v>0.41294492890762635</v>
      </c>
      <c r="E158" s="4">
        <v>0.28637719027200004</v>
      </c>
      <c r="F158" s="4">
        <v>0.27411214242199988</v>
      </c>
      <c r="G158" s="4">
        <v>0.42888438301152698</v>
      </c>
      <c r="H158" s="57">
        <v>0.26193872000000007</v>
      </c>
      <c r="I158" s="57">
        <v>0.65608243610393591</v>
      </c>
      <c r="J158" s="57">
        <v>0.50918726000000003</v>
      </c>
      <c r="K158" s="80"/>
      <c r="L158" s="4"/>
      <c r="M158" s="92">
        <v>0.2586</v>
      </c>
      <c r="N158" s="96"/>
      <c r="O158" s="4"/>
      <c r="P158" s="4"/>
      <c r="Q158" s="104">
        <v>0.1991</v>
      </c>
    </row>
    <row r="159" spans="2:17" x14ac:dyDescent="0.3">
      <c r="B159" s="3" t="s">
        <v>350</v>
      </c>
      <c r="C159" s="4">
        <v>0.33705686287250036</v>
      </c>
      <c r="D159" s="4">
        <v>0.27660887999999995</v>
      </c>
      <c r="E159" s="4">
        <v>0.33977479564359037</v>
      </c>
      <c r="F159" s="4">
        <v>0.33365524556000015</v>
      </c>
      <c r="G159" s="4">
        <v>0.43436471404625032</v>
      </c>
      <c r="H159" s="57">
        <v>0.32536486250000007</v>
      </c>
      <c r="I159" s="57">
        <v>0.60005339489600074</v>
      </c>
      <c r="J159" s="57">
        <v>0.37168640000000042</v>
      </c>
      <c r="K159" s="80"/>
      <c r="L159" s="4">
        <v>0.05</v>
      </c>
      <c r="M159" s="92">
        <v>0.12</v>
      </c>
      <c r="N159" s="96"/>
      <c r="O159" s="4">
        <v>0.08</v>
      </c>
      <c r="P159" s="4"/>
      <c r="Q159" s="104">
        <v>0.08</v>
      </c>
    </row>
    <row r="160" spans="2:17" x14ac:dyDescent="0.3">
      <c r="B160" s="3" t="s">
        <v>351</v>
      </c>
      <c r="C160" s="4">
        <v>0.27681301159999983</v>
      </c>
      <c r="D160" s="4">
        <v>0.46236970000000044</v>
      </c>
      <c r="E160" s="4">
        <v>0.28091661582500027</v>
      </c>
      <c r="F160" s="4">
        <v>0.4707625625000007</v>
      </c>
      <c r="G160" s="4">
        <v>0.30557379474620006</v>
      </c>
      <c r="H160" s="57">
        <v>0.29591000000000012</v>
      </c>
      <c r="I160" s="57">
        <v>0.6471125000000002</v>
      </c>
      <c r="J160" s="57">
        <v>0.32963600000000026</v>
      </c>
      <c r="K160" s="80">
        <v>0.05</v>
      </c>
      <c r="L160" s="4">
        <v>0.1</v>
      </c>
      <c r="M160" s="92"/>
      <c r="N160" s="96"/>
      <c r="O160" s="4">
        <v>0.1512</v>
      </c>
      <c r="P160" s="4"/>
      <c r="Q160" s="104"/>
    </row>
    <row r="161" spans="2:17" x14ac:dyDescent="0.3">
      <c r="B161" s="3" t="s">
        <v>352</v>
      </c>
      <c r="C161" s="4">
        <v>0.29921275000000014</v>
      </c>
      <c r="D161" s="4">
        <v>0.37330973644799981</v>
      </c>
      <c r="E161" s="4">
        <v>0.2315857400000001</v>
      </c>
      <c r="F161" s="4">
        <v>0.30493776615592161</v>
      </c>
      <c r="G161" s="4">
        <v>0.36842230041122148</v>
      </c>
      <c r="H161" s="57">
        <v>0.33757061801122235</v>
      </c>
      <c r="I161" s="57">
        <v>0.43507857366894598</v>
      </c>
      <c r="J161" s="57">
        <v>0.35895493759999986</v>
      </c>
      <c r="K161" s="80"/>
      <c r="L161" s="4"/>
      <c r="M161" s="92"/>
      <c r="N161" s="96">
        <v>0.18507999999999999</v>
      </c>
      <c r="O161" s="4"/>
      <c r="P161" s="4"/>
      <c r="Q161" s="104">
        <v>0.14671999999999999</v>
      </c>
    </row>
    <row r="162" spans="2:17" x14ac:dyDescent="0.3">
      <c r="B162" s="3" t="s">
        <v>353</v>
      </c>
      <c r="C162" s="4">
        <v>0.32249999999999979</v>
      </c>
      <c r="D162" s="4">
        <v>0.32253345350000018</v>
      </c>
      <c r="E162" s="4">
        <v>0.23758250000000025</v>
      </c>
      <c r="F162" s="4">
        <v>0.26150860000000042</v>
      </c>
      <c r="G162" s="4">
        <v>0.31668816809599987</v>
      </c>
      <c r="H162" s="57">
        <v>0.50513033488319747</v>
      </c>
      <c r="I162" s="57">
        <v>0.36639944375</v>
      </c>
      <c r="J162" s="57">
        <v>0.39391207318699983</v>
      </c>
      <c r="K162" s="80"/>
      <c r="L162" s="4"/>
      <c r="M162" s="92">
        <v>0.19389999999999999</v>
      </c>
      <c r="N162" s="96"/>
      <c r="O162" s="4">
        <v>6.1100000000000002E-2</v>
      </c>
      <c r="P162" s="4"/>
      <c r="Q162" s="104">
        <v>0.1003</v>
      </c>
    </row>
    <row r="163" spans="2:17" x14ac:dyDescent="0.3">
      <c r="B163" s="3" t="s">
        <v>354</v>
      </c>
      <c r="C163" s="4">
        <v>0.44064694089999956</v>
      </c>
      <c r="D163" s="4">
        <v>0.32792997806179591</v>
      </c>
      <c r="E163" s="4">
        <v>0.18332630399599981</v>
      </c>
      <c r="F163" s="4">
        <v>0.25040028831177263</v>
      </c>
      <c r="G163" s="4">
        <v>0.40513353877355596</v>
      </c>
      <c r="H163" s="57">
        <v>0.26356565913199992</v>
      </c>
      <c r="I163" s="57">
        <v>0.52951412483800353</v>
      </c>
      <c r="J163" s="57">
        <v>0.33714536345000012</v>
      </c>
      <c r="K163" s="80"/>
      <c r="L163" s="4"/>
      <c r="M163" s="92">
        <v>0.1497</v>
      </c>
      <c r="N163" s="96">
        <v>5.7500000000000002E-2</v>
      </c>
      <c r="O163" s="4">
        <v>9.98E-2</v>
      </c>
      <c r="P163" s="4"/>
      <c r="Q163" s="104"/>
    </row>
    <row r="164" spans="2:17" x14ac:dyDescent="0.3">
      <c r="B164" s="3" t="s">
        <v>355</v>
      </c>
      <c r="C164" s="4">
        <v>0.26380063999999992</v>
      </c>
      <c r="D164" s="4">
        <v>0.33538654034399995</v>
      </c>
      <c r="E164" s="4">
        <v>0.23502788777599992</v>
      </c>
      <c r="F164" s="4">
        <v>0.25889569278800018</v>
      </c>
      <c r="G164" s="4">
        <v>0.40798202511353621</v>
      </c>
      <c r="H164" s="57">
        <v>0.30686156065476466</v>
      </c>
      <c r="I164" s="57">
        <v>0.45301108834747805</v>
      </c>
      <c r="J164" s="57">
        <v>0.28788577882999999</v>
      </c>
      <c r="K164" s="80">
        <v>4.2200000000000001E-2</v>
      </c>
      <c r="L164" s="4"/>
      <c r="M164" s="92">
        <v>9.9900000000000003E-2</v>
      </c>
      <c r="N164" s="96"/>
      <c r="O164" s="4">
        <v>0.1235</v>
      </c>
      <c r="P164" s="4"/>
      <c r="Q164" s="104"/>
    </row>
    <row r="165" spans="2:17" x14ac:dyDescent="0.3">
      <c r="B165" s="3" t="s">
        <v>671</v>
      </c>
      <c r="C165" s="17">
        <v>0</v>
      </c>
      <c r="D165" s="17">
        <v>0</v>
      </c>
      <c r="E165" s="17">
        <v>0</v>
      </c>
      <c r="F165" s="17">
        <v>0</v>
      </c>
      <c r="G165" s="17">
        <v>0</v>
      </c>
      <c r="H165" s="17">
        <v>0</v>
      </c>
      <c r="I165" s="57">
        <v>0.40023899970300003</v>
      </c>
      <c r="J165" s="57">
        <v>0.38111277192200022</v>
      </c>
      <c r="K165" s="80"/>
      <c r="L165" s="4"/>
      <c r="M165" s="92">
        <v>0.1961</v>
      </c>
      <c r="N165" s="96"/>
      <c r="O165" s="4">
        <v>9.98E-2</v>
      </c>
      <c r="P165" s="4"/>
      <c r="Q165" s="104">
        <v>4.99E-2</v>
      </c>
    </row>
    <row r="166" spans="2:17" x14ac:dyDescent="0.3">
      <c r="B166" s="3" t="s">
        <v>356</v>
      </c>
      <c r="C166" s="4">
        <v>0.33964174999999996</v>
      </c>
      <c r="D166" s="4">
        <v>0.38222385145701776</v>
      </c>
      <c r="E166" s="4">
        <v>0.28630824834484847</v>
      </c>
      <c r="F166" s="4">
        <v>0.34534901351511915</v>
      </c>
      <c r="G166" s="4">
        <v>0.47630042388879112</v>
      </c>
      <c r="H166" s="57">
        <v>0.33320623148912798</v>
      </c>
      <c r="I166" s="57">
        <v>0.58708621715413645</v>
      </c>
      <c r="J166" s="57">
        <v>0.33711942437996467</v>
      </c>
      <c r="K166" s="80">
        <v>2.7400000000000001E-2</v>
      </c>
      <c r="L166" s="4">
        <v>9.01E-2</v>
      </c>
      <c r="M166" s="92">
        <v>3.3999999999999998E-3</v>
      </c>
      <c r="N166" s="96">
        <v>9.0399999999999994E-2</v>
      </c>
      <c r="O166" s="4"/>
      <c r="P166" s="4">
        <v>9.1200000000000003E-2</v>
      </c>
      <c r="Q166" s="104"/>
    </row>
    <row r="167" spans="2:17" x14ac:dyDescent="0.3">
      <c r="B167" s="3" t="s">
        <v>357</v>
      </c>
      <c r="C167" s="4">
        <v>0.31925725216999989</v>
      </c>
      <c r="D167" s="4">
        <v>0.41577752528</v>
      </c>
      <c r="E167" s="4">
        <v>0.27041011235599988</v>
      </c>
      <c r="F167" s="4">
        <v>0.32275584707802474</v>
      </c>
      <c r="G167" s="4">
        <v>0.54772280817520858</v>
      </c>
      <c r="H167" s="57">
        <v>0.26285152700000003</v>
      </c>
      <c r="I167" s="57">
        <v>0.46758275657341986</v>
      </c>
      <c r="J167" s="57">
        <v>0.42680524999999991</v>
      </c>
      <c r="K167" s="80"/>
      <c r="L167" s="4"/>
      <c r="M167" s="92">
        <v>0.19950000000000001</v>
      </c>
      <c r="N167" s="96"/>
      <c r="O167" s="4">
        <v>0.1895</v>
      </c>
      <c r="P167" s="4"/>
      <c r="Q167" s="104"/>
    </row>
    <row r="168" spans="2:17" x14ac:dyDescent="0.3">
      <c r="B168" s="3" t="s">
        <v>358</v>
      </c>
      <c r="C168" s="4">
        <v>0.33058053303168</v>
      </c>
      <c r="D168" s="4">
        <v>0.41094280700283914</v>
      </c>
      <c r="E168" s="4">
        <v>0.26868775115200028</v>
      </c>
      <c r="F168" s="4">
        <v>0.36170639343244293</v>
      </c>
      <c r="G168" s="4">
        <v>0.3302741319920004</v>
      </c>
      <c r="H168" s="57">
        <v>0.3302741319920004</v>
      </c>
      <c r="I168" s="57">
        <v>0.6071825000000004</v>
      </c>
      <c r="J168" s="57">
        <v>0.32215501999999985</v>
      </c>
      <c r="K168" s="80"/>
      <c r="L168" s="4"/>
      <c r="M168" s="92">
        <v>0.14979999999999999</v>
      </c>
      <c r="N168" s="96"/>
      <c r="O168" s="4"/>
      <c r="P168" s="4">
        <v>0.14990000000000001</v>
      </c>
      <c r="Q168" s="104"/>
    </row>
    <row r="169" spans="2:17" x14ac:dyDescent="0.3">
      <c r="B169" s="3" t="s">
        <v>359</v>
      </c>
      <c r="C169" s="4">
        <v>0.26196221887999993</v>
      </c>
      <c r="D169" s="4">
        <v>0.62770736806892158</v>
      </c>
      <c r="E169" s="4">
        <v>0.28615705744323328</v>
      </c>
      <c r="F169" s="4">
        <v>0.34933528807244807</v>
      </c>
      <c r="G169" s="4">
        <v>0.48683816264358537</v>
      </c>
      <c r="H169" s="57">
        <v>0.34110031761197934</v>
      </c>
      <c r="I169" s="57">
        <v>0.68985861267643522</v>
      </c>
      <c r="J169" s="57">
        <v>0.34095136571032358</v>
      </c>
      <c r="K169" s="80"/>
      <c r="L169" s="4">
        <v>2.5038000000000001E-2</v>
      </c>
      <c r="M169" s="92">
        <v>0.11985800000000001</v>
      </c>
      <c r="N169" s="96">
        <v>2.9978999999999999E-2</v>
      </c>
      <c r="O169" s="4">
        <v>2.9971000000000001E-2</v>
      </c>
      <c r="P169" s="4">
        <v>0.101176</v>
      </c>
      <c r="Q169" s="104"/>
    </row>
    <row r="170" spans="2:17" x14ac:dyDescent="0.3">
      <c r="B170" s="3" t="s">
        <v>360</v>
      </c>
      <c r="C170" s="4">
        <v>0.24216653197853644</v>
      </c>
      <c r="D170" s="4">
        <v>0.3365910278760611</v>
      </c>
      <c r="E170" s="4">
        <v>0.31876119906752742</v>
      </c>
      <c r="F170" s="4">
        <v>0.4394477593740056</v>
      </c>
      <c r="G170" s="4">
        <v>0.26436737113138431</v>
      </c>
      <c r="H170" s="57">
        <v>0.23156327796799991</v>
      </c>
      <c r="I170" s="57">
        <v>0.52035870838145182</v>
      </c>
      <c r="J170" s="57">
        <v>0.32268344303989926</v>
      </c>
      <c r="K170" s="80"/>
      <c r="L170" s="4"/>
      <c r="M170" s="92"/>
      <c r="N170" s="96">
        <v>0.19980200000000001</v>
      </c>
      <c r="O170" s="4"/>
      <c r="P170" s="4">
        <v>4.9961999999999999E-2</v>
      </c>
      <c r="Q170" s="104">
        <v>4.9959999999999997E-2</v>
      </c>
    </row>
    <row r="171" spans="2:17" x14ac:dyDescent="0.3">
      <c r="B171" s="3" t="s">
        <v>361</v>
      </c>
      <c r="C171" s="4">
        <v>0.32447664224000028</v>
      </c>
      <c r="D171" s="4">
        <v>0.3257315686240001</v>
      </c>
      <c r="E171" s="4">
        <v>0.21038367972500027</v>
      </c>
      <c r="F171" s="4">
        <v>0.25738063610599982</v>
      </c>
      <c r="G171" s="4">
        <v>0.30462236211499971</v>
      </c>
      <c r="H171" s="57">
        <v>0.32942724200000018</v>
      </c>
      <c r="I171" s="57">
        <v>0.46210451617121873</v>
      </c>
      <c r="J171" s="57">
        <v>0.2307504800000002</v>
      </c>
      <c r="K171" s="80"/>
      <c r="L171" s="4"/>
      <c r="M171" s="92">
        <v>0.1208</v>
      </c>
      <c r="N171" s="96"/>
      <c r="O171" s="4">
        <v>9.8100000000000007E-2</v>
      </c>
      <c r="P171" s="4"/>
      <c r="Q171" s="104"/>
    </row>
    <row r="172" spans="2:17" x14ac:dyDescent="0.3">
      <c r="B172" s="3" t="s">
        <v>362</v>
      </c>
      <c r="C172" s="4">
        <v>0.36442474999999974</v>
      </c>
      <c r="D172" s="4">
        <v>0.41679004445000012</v>
      </c>
      <c r="E172" s="4">
        <v>0.26787500000000009</v>
      </c>
      <c r="F172" s="4">
        <v>0.31006611591200017</v>
      </c>
      <c r="G172" s="4">
        <v>0.45797857195557379</v>
      </c>
      <c r="H172" s="57">
        <v>0.46569682974501947</v>
      </c>
      <c r="I172" s="57">
        <v>0.5596732846403607</v>
      </c>
      <c r="J172" s="57">
        <v>0.49277187499999986</v>
      </c>
      <c r="K172" s="80">
        <v>0.05</v>
      </c>
      <c r="L172" s="4">
        <v>0.15</v>
      </c>
      <c r="M172" s="92"/>
      <c r="N172" s="96"/>
      <c r="O172" s="4">
        <v>0.15</v>
      </c>
      <c r="P172" s="4"/>
      <c r="Q172" s="104">
        <v>7.4999999999999997E-2</v>
      </c>
    </row>
    <row r="173" spans="2:17" x14ac:dyDescent="0.3">
      <c r="B173" s="3" t="s">
        <v>363</v>
      </c>
      <c r="C173" s="4">
        <v>0.29480981385392058</v>
      </c>
      <c r="D173" s="4">
        <v>0.24130730307515802</v>
      </c>
      <c r="E173" s="4">
        <v>0.46961145086941647</v>
      </c>
      <c r="F173" s="4">
        <v>0.35889522755120828</v>
      </c>
      <c r="G173" s="4">
        <v>0.60680527758982605</v>
      </c>
      <c r="H173" s="57">
        <v>0.1239987199999999</v>
      </c>
      <c r="I173" s="57">
        <v>0.8092393372731399</v>
      </c>
      <c r="J173" s="57">
        <v>0.38520800000000022</v>
      </c>
      <c r="K173" s="80"/>
      <c r="L173" s="4">
        <v>0.06</v>
      </c>
      <c r="M173" s="92">
        <v>0.1</v>
      </c>
      <c r="N173" s="96"/>
      <c r="O173" s="4">
        <v>0.08</v>
      </c>
      <c r="P173" s="4"/>
      <c r="Q173" s="104">
        <v>0.1</v>
      </c>
    </row>
    <row r="174" spans="2:17" x14ac:dyDescent="0.3">
      <c r="B174" s="3" t="s">
        <v>364</v>
      </c>
      <c r="C174" s="4">
        <v>0.24851650560000027</v>
      </c>
      <c r="D174" s="4">
        <v>0.22780178411227081</v>
      </c>
      <c r="E174" s="4">
        <v>0.520476512619656</v>
      </c>
      <c r="F174" s="4">
        <v>0.35951550357255435</v>
      </c>
      <c r="G174" s="4">
        <v>0.60680680700661371</v>
      </c>
      <c r="H174" s="57">
        <v>0.1239987199999999</v>
      </c>
      <c r="I174" s="57">
        <v>0.8092393372731399</v>
      </c>
      <c r="J174" s="57">
        <v>0.38520800000000022</v>
      </c>
      <c r="K174" s="80"/>
      <c r="L174" s="4">
        <v>0.06</v>
      </c>
      <c r="M174" s="92">
        <v>0.1</v>
      </c>
      <c r="N174" s="96"/>
      <c r="O174" s="4">
        <v>0.08</v>
      </c>
      <c r="P174" s="4"/>
      <c r="Q174" s="104">
        <v>0.1</v>
      </c>
    </row>
    <row r="175" spans="2:17" x14ac:dyDescent="0.3">
      <c r="B175" s="3" t="s">
        <v>365</v>
      </c>
      <c r="C175" s="4">
        <v>0.36398148723200019</v>
      </c>
      <c r="D175" s="4">
        <v>0.40892738735201561</v>
      </c>
      <c r="E175" s="4">
        <v>0.27349342515548836</v>
      </c>
      <c r="F175" s="4">
        <v>0.43079664961876518</v>
      </c>
      <c r="G175" s="4">
        <v>0.50776783543189374</v>
      </c>
      <c r="H175" s="57">
        <v>0.26952663190764303</v>
      </c>
      <c r="I175" s="57">
        <v>0.50834602329007139</v>
      </c>
      <c r="J175" s="57">
        <v>0.33100000000000041</v>
      </c>
      <c r="K175" s="80"/>
      <c r="L175" s="4">
        <v>0.1</v>
      </c>
      <c r="M175" s="92"/>
      <c r="N175" s="96">
        <v>0.1</v>
      </c>
      <c r="O175" s="4"/>
      <c r="P175" s="4">
        <v>0.1</v>
      </c>
      <c r="Q175" s="104"/>
    </row>
    <row r="176" spans="2:17" x14ac:dyDescent="0.3">
      <c r="B176" s="3" t="s">
        <v>366</v>
      </c>
      <c r="C176" s="4">
        <v>0.33100000000000041</v>
      </c>
      <c r="D176" s="4">
        <v>0.33100000000000041</v>
      </c>
      <c r="E176" s="4">
        <v>0.2388696760000002</v>
      </c>
      <c r="F176" s="4">
        <v>0.27275907500000018</v>
      </c>
      <c r="G176" s="4">
        <v>0.37999999999999989</v>
      </c>
      <c r="H176" s="57">
        <v>0.24120000000000008</v>
      </c>
      <c r="I176" s="57">
        <v>0.5709204833599999</v>
      </c>
      <c r="J176" s="57">
        <v>0.37999999999999989</v>
      </c>
      <c r="K176" s="80"/>
      <c r="L176" s="4">
        <v>0.15</v>
      </c>
      <c r="M176" s="92">
        <v>0.2</v>
      </c>
      <c r="N176" s="96"/>
      <c r="O176" s="4"/>
      <c r="P176" s="4"/>
      <c r="Q176" s="104"/>
    </row>
    <row r="177" spans="2:17" x14ac:dyDescent="0.3">
      <c r="B177" s="33" t="s">
        <v>199</v>
      </c>
      <c r="C177" s="34">
        <f>+SUMPRODUCT(C178:C181,'Empleo ISS'!C178:C181)/'Empleo ISS'!C177</f>
        <v>0.36344901021865483</v>
      </c>
      <c r="D177" s="34">
        <f>+SUMPRODUCT(D178:D181,'Empleo ISS'!D178:D181)/'Empleo ISS'!D177</f>
        <v>0.31270538393867497</v>
      </c>
      <c r="E177" s="34">
        <f>+SUMPRODUCT(E178:E181,'Empleo ISS'!E178:E181)/'Empleo ISS'!E177</f>
        <v>0.2568365510966214</v>
      </c>
      <c r="F177" s="34">
        <f>+SUMPRODUCT(F178:F181,'Empleo ISS'!F178:F181)/'Empleo ISS'!F177</f>
        <v>0.3103820694993612</v>
      </c>
      <c r="G177" s="34">
        <f>+SUMPRODUCT(G178:G181,'Empleo ISS'!G178:G181)/'Empleo ISS'!G177</f>
        <v>0.38223984548005047</v>
      </c>
      <c r="H177" s="58">
        <f>+SUMPRODUCT(H178:H181,'Empleo ISS'!H178:H181)/'Empleo ISS'!H177</f>
        <v>0.25043062610372235</v>
      </c>
      <c r="I177" s="58">
        <f>+SUMPRODUCT(I178:I181,'Empleo ISS'!I178:I181)/'Empleo ISS'!I177</f>
        <v>0.48245730304159501</v>
      </c>
      <c r="J177" s="58">
        <f>+SUMPRODUCT(J178:J181,'Empleo ISS'!J178:J181)/'Empleo ISS'!J177</f>
        <v>0.3904031911719924</v>
      </c>
      <c r="K177" s="78">
        <f>+SUMPRODUCT(K178:K181,'Empleo ISS'!K178:K181)/'Empleo ISS'!K177</f>
        <v>3.4861575052854123E-2</v>
      </c>
      <c r="L177" s="75">
        <f>+SUMPRODUCT(L178:L181,'Empleo ISS'!L178:L181)/'Empleo ISS'!L177</f>
        <v>4.1139240506329116E-3</v>
      </c>
      <c r="M177" s="93">
        <f>+SUMPRODUCT(M178:M181,'Empleo ISS'!M178:M181)/'Empleo ISS'!M177</f>
        <v>0.17305705508474578</v>
      </c>
      <c r="N177" s="93">
        <f>+SUMPRODUCT(N178:N181,'Empleo ISS'!N178:N181)/'Empleo ISS'!N177</f>
        <v>6.2775744234800845E-3</v>
      </c>
      <c r="O177" s="93">
        <f>+SUMPRODUCT(O178:O181,'Empleo ISS'!O178:O181)/'Empleo ISS'!O177</f>
        <v>7.0375974710221278E-2</v>
      </c>
      <c r="P177" s="75">
        <f>+SUMPRODUCT(P178:P181,'Empleo ISS'!P178:P181)/'Empleo ISS'!P177</f>
        <v>2.0569620253164558E-3</v>
      </c>
      <c r="Q177" s="75">
        <f>+SUMPRODUCT(Q178:Q181,'Empleo ISS'!Q178:Q181)/'Empleo ISS'!Q177</f>
        <v>5.8092827004219409E-2</v>
      </c>
    </row>
    <row r="178" spans="2:17" x14ac:dyDescent="0.3">
      <c r="B178" s="3" t="s">
        <v>367</v>
      </c>
      <c r="C178" s="4">
        <v>0.35913947542016023</v>
      </c>
      <c r="D178" s="4">
        <v>0.31018800000000035</v>
      </c>
      <c r="E178" s="4">
        <v>0.25175494812499988</v>
      </c>
      <c r="F178" s="4">
        <v>0.3191093216000005</v>
      </c>
      <c r="G178" s="4">
        <v>0.37267165051727402</v>
      </c>
      <c r="H178" s="57">
        <v>0.2772005838857734</v>
      </c>
      <c r="I178" s="57">
        <v>0.43510354686936048</v>
      </c>
      <c r="J178" s="57">
        <v>0.36341001547923169</v>
      </c>
      <c r="K178" s="80">
        <v>3.7900000000000003E-2</v>
      </c>
      <c r="L178" s="4"/>
      <c r="M178" s="92">
        <v>0.17100000000000001</v>
      </c>
      <c r="N178" s="96"/>
      <c r="O178" s="4">
        <v>6.9599999999999995E-2</v>
      </c>
      <c r="P178" s="4"/>
      <c r="Q178" s="104">
        <v>4.8800000000000003E-2</v>
      </c>
    </row>
    <row r="179" spans="2:17" x14ac:dyDescent="0.3">
      <c r="B179" s="3" t="s">
        <v>368</v>
      </c>
      <c r="C179" s="4">
        <v>0.36525956540025684</v>
      </c>
      <c r="D179" s="4">
        <v>0.28995323207969781</v>
      </c>
      <c r="E179" s="4">
        <v>0.26715980990374999</v>
      </c>
      <c r="F179" s="4">
        <v>0.34003731402966575</v>
      </c>
      <c r="G179" s="4">
        <v>0.30999293694481467</v>
      </c>
      <c r="H179" s="57">
        <v>0.17805599999999999</v>
      </c>
      <c r="I179" s="57">
        <v>0.49412502704639394</v>
      </c>
      <c r="J179" s="57">
        <v>0.56588555974701893</v>
      </c>
      <c r="K179" s="80">
        <v>4.2849999999999999E-2</v>
      </c>
      <c r="L179" s="4"/>
      <c r="M179" s="92">
        <v>0.29832999999999998</v>
      </c>
      <c r="N179" s="96">
        <v>5.2165999999999997E-2</v>
      </c>
      <c r="O179" s="4"/>
      <c r="P179" s="4"/>
      <c r="Q179" s="104">
        <v>9.9180000000000004E-2</v>
      </c>
    </row>
    <row r="180" spans="2:17" x14ac:dyDescent="0.3">
      <c r="B180" s="3" t="s">
        <v>369</v>
      </c>
      <c r="C180" s="4">
        <v>0.39535068362901749</v>
      </c>
      <c r="D180" s="4">
        <v>0.3228448176284</v>
      </c>
      <c r="E180" s="4">
        <v>0.25511039364724319</v>
      </c>
      <c r="F180" s="4">
        <v>0.31132006390000022</v>
      </c>
      <c r="G180" s="4">
        <v>0.45200121000000038</v>
      </c>
      <c r="H180" s="57">
        <v>0.17579300000000009</v>
      </c>
      <c r="I180" s="57">
        <v>0.63132200000000016</v>
      </c>
      <c r="J180" s="57">
        <v>0.45200000000000018</v>
      </c>
      <c r="K180" s="80"/>
      <c r="L180" s="4"/>
      <c r="M180" s="92">
        <v>0.2</v>
      </c>
      <c r="N180" s="96"/>
      <c r="O180" s="4">
        <v>0.1</v>
      </c>
      <c r="P180" s="4"/>
      <c r="Q180" s="104">
        <v>0.1</v>
      </c>
    </row>
    <row r="181" spans="2:17" x14ac:dyDescent="0.3">
      <c r="B181" s="5" t="s">
        <v>370</v>
      </c>
      <c r="C181" s="6">
        <v>0.31322756000000007</v>
      </c>
      <c r="D181" s="6">
        <v>0.32352398000000004</v>
      </c>
      <c r="E181" s="6">
        <v>0.2984509445823591</v>
      </c>
      <c r="F181" s="6">
        <v>0.2099870399999999</v>
      </c>
      <c r="G181" s="6">
        <v>0.31930916739320003</v>
      </c>
      <c r="H181" s="59">
        <v>0.27878145050867476</v>
      </c>
      <c r="I181" s="59">
        <v>0.47480294329712991</v>
      </c>
      <c r="J181" s="59">
        <v>0.34855556412499999</v>
      </c>
      <c r="K181" s="80">
        <v>0.1</v>
      </c>
      <c r="L181" s="4">
        <v>0.05</v>
      </c>
      <c r="M181" s="92">
        <v>0.05</v>
      </c>
      <c r="N181" s="96">
        <v>0.05</v>
      </c>
      <c r="O181" s="4">
        <v>3.32E-2</v>
      </c>
      <c r="P181" s="4">
        <v>2.5000000000000001E-2</v>
      </c>
      <c r="Q181" s="104"/>
    </row>
    <row r="182" spans="2:17" x14ac:dyDescent="0.3">
      <c r="B182" s="33" t="s">
        <v>200</v>
      </c>
      <c r="C182" s="34">
        <f>+SUMPRODUCT(C183,'Empleo ISS'!C183)/'Empleo ISS'!C182</f>
        <v>0.29512564193599999</v>
      </c>
      <c r="D182" s="34">
        <f>+SUMPRODUCT(D183,'Empleo ISS'!D183)/'Empleo ISS'!D182</f>
        <v>0.25478816000000015</v>
      </c>
      <c r="E182" s="34">
        <f>+SUMPRODUCT(E183,'Empleo ISS'!E183)/'Empleo ISS'!E182</f>
        <v>0.20216934999999991</v>
      </c>
      <c r="F182" s="34">
        <f>+SUMPRODUCT(F183,'Empleo ISS'!F183)/'Empleo ISS'!F182</f>
        <v>0.21455239148199998</v>
      </c>
      <c r="G182" s="34">
        <f>+SUMPRODUCT(G183,'Empleo ISS'!G183)/'Empleo ISS'!G182</f>
        <v>0.35331744457225089</v>
      </c>
      <c r="H182" s="58">
        <f>+SUMPRODUCT(H183,'Empleo ISS'!H183)/'Empleo ISS'!H182</f>
        <v>0.26672852300000005</v>
      </c>
      <c r="I182" s="58">
        <f>+SUMPRODUCT(I183,'Empleo ISS'!I183)/'Empleo ISS'!I182</f>
        <v>0.57632888378337621</v>
      </c>
      <c r="J182" s="58">
        <f>+SUMPRODUCT(J183,'Empleo ISS'!J183)/'Empleo ISS'!J182</f>
        <v>0.26881781438433716</v>
      </c>
      <c r="K182" s="78">
        <v>0</v>
      </c>
      <c r="L182" s="75">
        <f>+L183</f>
        <v>9.9389000000000005E-2</v>
      </c>
      <c r="M182" s="93">
        <f>+M183</f>
        <v>0</v>
      </c>
      <c r="N182" s="93">
        <f>+N183</f>
        <v>0</v>
      </c>
      <c r="O182" s="93">
        <f>+O183</f>
        <v>9.9418999999999993E-2</v>
      </c>
      <c r="P182" s="75">
        <f>+P183</f>
        <v>0</v>
      </c>
      <c r="Q182" s="75">
        <f>+Q183</f>
        <v>4.9747E-2</v>
      </c>
    </row>
    <row r="183" spans="2:17" x14ac:dyDescent="0.3">
      <c r="B183" s="5" t="s">
        <v>371</v>
      </c>
      <c r="C183" s="6">
        <v>0.29512564193599999</v>
      </c>
      <c r="D183" s="6">
        <v>0.25478816000000015</v>
      </c>
      <c r="E183" s="6">
        <v>0.20216934999999991</v>
      </c>
      <c r="F183" s="6">
        <v>0.214552391482</v>
      </c>
      <c r="G183" s="6">
        <v>0.35331744457225089</v>
      </c>
      <c r="H183" s="59">
        <v>0.26672852300000005</v>
      </c>
      <c r="I183" s="59">
        <v>0.57632888378337621</v>
      </c>
      <c r="J183" s="59">
        <v>0.26881781438433716</v>
      </c>
      <c r="K183" s="80"/>
      <c r="L183" s="4">
        <v>9.9389000000000005E-2</v>
      </c>
      <c r="M183" s="92"/>
      <c r="N183" s="96"/>
      <c r="O183" s="4">
        <v>9.9418999999999993E-2</v>
      </c>
      <c r="P183" s="4"/>
      <c r="Q183" s="104">
        <v>4.9747E-2</v>
      </c>
    </row>
    <row r="184" spans="2:17" x14ac:dyDescent="0.3">
      <c r="B184" s="33" t="s">
        <v>201</v>
      </c>
      <c r="C184" s="34">
        <f>+SUMPRODUCT(C185:C192,'Empleo ISS'!C185:C192)/'Empleo ISS'!C184</f>
        <v>0.38838518042532916</v>
      </c>
      <c r="D184" s="34">
        <f>+SUMPRODUCT(D185:D192,'Empleo ISS'!D185:D192)/'Empleo ISS'!D184</f>
        <v>0.29570675381373424</v>
      </c>
      <c r="E184" s="34">
        <f>+SUMPRODUCT(E185:E192,'Empleo ISS'!E185:E192)/'Empleo ISS'!E184</f>
        <v>0.31153602834050059</v>
      </c>
      <c r="F184" s="34">
        <f>+SUMPRODUCT(F185:F192,'Empleo ISS'!F185:F192)/'Empleo ISS'!F184</f>
        <v>0.29026030410975856</v>
      </c>
      <c r="G184" s="34">
        <f>+SUMPRODUCT(G185:G192,'Empleo ISS'!G185:G192)/'Empleo ISS'!G184</f>
        <v>0.40262173386235456</v>
      </c>
      <c r="H184" s="58">
        <f>+SUMPRODUCT(H185:H192,'Empleo ISS'!H185:H192)/'Empleo ISS'!H184</f>
        <v>0.28580989145382801</v>
      </c>
      <c r="I184" s="58">
        <f>+SUMPRODUCT(I185:I192,'Empleo ISS'!I185:I192)/'Empleo ISS'!I184</f>
        <v>0.57637609950140856</v>
      </c>
      <c r="J184" s="58">
        <f>+SUMPRODUCT(J185:J192,'Empleo ISS'!J185:J192)/'Empleo ISS'!J184</f>
        <v>0.35228053981136703</v>
      </c>
      <c r="K184" s="78">
        <f>+SUMPRODUCT(K185:K192,'Empleo ISS'!K185:K192)/'Empleo ISS'!K184</f>
        <v>1.8179556671449066E-2</v>
      </c>
      <c r="L184" s="75">
        <f>+SUMPRODUCT(L185:L192,'Empleo ISS'!L185:L192)/'Empleo ISS'!L184</f>
        <v>0.12774906780870807</v>
      </c>
      <c r="M184" s="93">
        <f>+SUMPRODUCT(M185:M192,'Empleo ISS'!M185:M192)/'Empleo ISS'!M184</f>
        <v>4.1172345415778251E-2</v>
      </c>
      <c r="N184" s="93">
        <f>+SUMPRODUCT(N185:N192,'Empleo ISS'!N185:N192)/'Empleo ISS'!N184</f>
        <v>2.1550372492836676E-2</v>
      </c>
      <c r="O184" s="93">
        <f>+SUMPRODUCT(O185:O192,'Empleo ISS'!O185:O192)/'Empleo ISS'!O184</f>
        <v>2.9573319444444451E-2</v>
      </c>
      <c r="P184" s="75">
        <f>+SUMPRODUCT(P185:P192,'Empleo ISS'!P185:P192)/'Empleo ISS'!P184</f>
        <v>7.5508856345885642E-3</v>
      </c>
      <c r="Q184" s="75">
        <f>+SUMPRODUCT(Q185:Q192,'Empleo ISS'!Q185:Q192)/'Empleo ISS'!Q184</f>
        <v>7.507063231197772E-2</v>
      </c>
    </row>
    <row r="185" spans="2:17" x14ac:dyDescent="0.3">
      <c r="B185" s="3" t="s">
        <v>372</v>
      </c>
      <c r="C185" s="4">
        <v>0.31965554000000007</v>
      </c>
      <c r="D185" s="4">
        <v>0.29865078283016966</v>
      </c>
      <c r="E185" s="4">
        <v>0.22737158940031987</v>
      </c>
      <c r="F185" s="4">
        <v>0.27822752171087006</v>
      </c>
      <c r="G185" s="4">
        <v>0.55489098893615019</v>
      </c>
      <c r="H185" s="57">
        <v>0.26834370783076111</v>
      </c>
      <c r="I185" s="57">
        <v>0.58959327155492547</v>
      </c>
      <c r="J185" s="57">
        <v>0.24438963000000014</v>
      </c>
      <c r="K185" s="80"/>
      <c r="L185" s="4"/>
      <c r="M185" s="92">
        <v>3.6999999999999998E-2</v>
      </c>
      <c r="N185" s="96">
        <v>0.1</v>
      </c>
      <c r="O185" s="4"/>
      <c r="P185" s="4"/>
      <c r="Q185" s="104">
        <v>9.0899999999999995E-2</v>
      </c>
    </row>
    <row r="186" spans="2:17" x14ac:dyDescent="0.3">
      <c r="B186" s="3" t="s">
        <v>373</v>
      </c>
      <c r="C186" s="4">
        <v>0.36182911771934734</v>
      </c>
      <c r="D186" s="4">
        <v>0.31462211239999993</v>
      </c>
      <c r="E186" s="4">
        <v>0.2476200000000004</v>
      </c>
      <c r="F186" s="4">
        <v>0.31445077400000021</v>
      </c>
      <c r="G186" s="4">
        <v>0.50375357581095126</v>
      </c>
      <c r="H186" s="57">
        <v>0.18809123182200005</v>
      </c>
      <c r="I186" s="57">
        <v>0.4878768905000006</v>
      </c>
      <c r="J186" s="57">
        <v>0.37075328000000018</v>
      </c>
      <c r="K186" s="80">
        <v>0.04</v>
      </c>
      <c r="L186" s="4"/>
      <c r="M186" s="92">
        <v>0.13</v>
      </c>
      <c r="N186" s="96">
        <v>0.08</v>
      </c>
      <c r="O186" s="4"/>
      <c r="P186" s="4"/>
      <c r="Q186" s="104">
        <v>0.08</v>
      </c>
    </row>
    <row r="187" spans="2:17" x14ac:dyDescent="0.3">
      <c r="B187" s="3" t="s">
        <v>374</v>
      </c>
      <c r="C187" s="4">
        <v>0.43363727385200046</v>
      </c>
      <c r="D187" s="4">
        <v>0.33787052000000051</v>
      </c>
      <c r="E187" s="4">
        <v>0.3188732795</v>
      </c>
      <c r="F187" s="4">
        <v>0.34086375987200035</v>
      </c>
      <c r="G187" s="4">
        <v>0.53686400703037584</v>
      </c>
      <c r="H187" s="57">
        <v>0.14717487500000015</v>
      </c>
      <c r="I187" s="57">
        <v>0.60725892929279857</v>
      </c>
      <c r="J187" s="57">
        <v>0.4333375696640005</v>
      </c>
      <c r="K187" s="80">
        <v>0.06</v>
      </c>
      <c r="L187" s="4"/>
      <c r="M187" s="92">
        <v>8.6800000000000002E-2</v>
      </c>
      <c r="N187" s="96"/>
      <c r="O187" s="4">
        <v>0.127</v>
      </c>
      <c r="P187" s="4"/>
      <c r="Q187" s="104">
        <v>0.104</v>
      </c>
    </row>
    <row r="188" spans="2:17" x14ac:dyDescent="0.3">
      <c r="B188" s="3" t="s">
        <v>375</v>
      </c>
      <c r="C188" s="4">
        <v>0.37000000000000011</v>
      </c>
      <c r="D188" s="4">
        <v>0.25</v>
      </c>
      <c r="E188" s="4">
        <v>0.23585000000000012</v>
      </c>
      <c r="F188" s="4">
        <v>0.39716076499999997</v>
      </c>
      <c r="G188" s="4">
        <v>0.43389989288000042</v>
      </c>
      <c r="H188" s="57">
        <v>0.40255173070000039</v>
      </c>
      <c r="I188" s="57">
        <v>0.7301783373875006</v>
      </c>
      <c r="J188" s="57">
        <v>0.32341551920000011</v>
      </c>
      <c r="K188" s="80"/>
      <c r="L188" s="4">
        <v>3.1E-2</v>
      </c>
      <c r="M188" s="92">
        <v>0.10050000000000001</v>
      </c>
      <c r="N188" s="96"/>
      <c r="O188" s="4">
        <v>0.08</v>
      </c>
      <c r="P188" s="4"/>
      <c r="Q188" s="104">
        <v>0.08</v>
      </c>
    </row>
    <row r="189" spans="2:17" x14ac:dyDescent="0.3">
      <c r="B189" s="3" t="s">
        <v>376</v>
      </c>
      <c r="C189" s="4">
        <v>0.39239999999999986</v>
      </c>
      <c r="D189" s="4">
        <v>0.40414241276562501</v>
      </c>
      <c r="E189" s="4">
        <v>0.24817140545552019</v>
      </c>
      <c r="F189" s="4">
        <v>0.34079486672335157</v>
      </c>
      <c r="G189" s="4">
        <v>0.47333373648717592</v>
      </c>
      <c r="H189" s="57">
        <v>0.3212100466215162</v>
      </c>
      <c r="I189" s="57">
        <v>0.47194956755000028</v>
      </c>
      <c r="J189" s="57">
        <v>0.35531000000000024</v>
      </c>
      <c r="K189" s="80"/>
      <c r="L189" s="4"/>
      <c r="M189" s="92">
        <v>0.11</v>
      </c>
      <c r="N189" s="96"/>
      <c r="O189" s="4">
        <v>0.11</v>
      </c>
      <c r="P189" s="4">
        <v>0.1</v>
      </c>
      <c r="Q189" s="104"/>
    </row>
    <row r="190" spans="2:17" x14ac:dyDescent="0.3">
      <c r="B190" s="3" t="s">
        <v>377</v>
      </c>
      <c r="C190" s="4">
        <v>0.41574546601329065</v>
      </c>
      <c r="D190" s="4">
        <v>0.15325277117599989</v>
      </c>
      <c r="E190" s="4">
        <v>0.47459556874829345</v>
      </c>
      <c r="F190" s="4">
        <v>0.24943528310247287</v>
      </c>
      <c r="G190" s="4">
        <v>0.30054948903560552</v>
      </c>
      <c r="H190" s="57">
        <v>0.52226185449941553</v>
      </c>
      <c r="I190" s="57">
        <v>0.41717381027374034</v>
      </c>
      <c r="J190" s="57">
        <v>0.40894383685363977</v>
      </c>
      <c r="K190" s="80">
        <v>7.3225999999999999E-2</v>
      </c>
      <c r="L190" s="4">
        <v>7.4241000000000001E-2</v>
      </c>
      <c r="M190" s="92">
        <v>6.8565000000000001E-2</v>
      </c>
      <c r="N190" s="96">
        <v>6.8655999999999995E-2</v>
      </c>
      <c r="O190" s="4"/>
      <c r="P190" s="4">
        <v>1.0630000000000001E-2</v>
      </c>
      <c r="Q190" s="104">
        <v>5.8936000000000002E-2</v>
      </c>
    </row>
    <row r="191" spans="2:17" x14ac:dyDescent="0.3">
      <c r="B191" s="3" t="s">
        <v>378</v>
      </c>
      <c r="C191" s="4">
        <v>0.39655575056565984</v>
      </c>
      <c r="D191" s="4">
        <v>0.32998709462850417</v>
      </c>
      <c r="E191" s="4">
        <v>0.30410521016920411</v>
      </c>
      <c r="F191" s="4">
        <v>0.25920091390490096</v>
      </c>
      <c r="G191" s="4">
        <v>0.3522573735408927</v>
      </c>
      <c r="H191" s="57">
        <v>0.20750000000000002</v>
      </c>
      <c r="I191" s="57">
        <v>0.60851772017305628</v>
      </c>
      <c r="J191" s="57">
        <v>0.35000000000000009</v>
      </c>
      <c r="K191" s="80"/>
      <c r="L191" s="4">
        <v>0.25</v>
      </c>
      <c r="M191" s="92"/>
      <c r="N191" s="96"/>
      <c r="O191" s="4"/>
      <c r="P191" s="4"/>
      <c r="Q191" s="104">
        <v>0.08</v>
      </c>
    </row>
    <row r="192" spans="2:17" x14ac:dyDescent="0.3">
      <c r="B192" s="5" t="s">
        <v>379</v>
      </c>
      <c r="C192" s="6">
        <v>0.33718703087748625</v>
      </c>
      <c r="D192" s="6">
        <v>0.31629067339462003</v>
      </c>
      <c r="E192" s="6">
        <v>0.27535841705980446</v>
      </c>
      <c r="F192" s="6">
        <v>0.33538990329894958</v>
      </c>
      <c r="G192" s="6">
        <v>0.41292410348653807</v>
      </c>
      <c r="H192" s="59">
        <v>0.34853061409389663</v>
      </c>
      <c r="I192" s="59">
        <v>0.60974481453005902</v>
      </c>
      <c r="J192" s="59">
        <v>0.27835548202433147</v>
      </c>
      <c r="K192" s="80"/>
      <c r="L192" s="4">
        <v>9.8829E-2</v>
      </c>
      <c r="M192" s="92"/>
      <c r="N192" s="96"/>
      <c r="O192" s="4">
        <v>7.9147999999999996E-2</v>
      </c>
      <c r="P192" s="4"/>
      <c r="Q192" s="104">
        <v>7.8053999999999998E-2</v>
      </c>
    </row>
    <row r="193" spans="2:17" x14ac:dyDescent="0.3">
      <c r="B193" s="33" t="s">
        <v>202</v>
      </c>
      <c r="C193" s="34">
        <f>+SUMPRODUCT(C194:C195,'Empleo ISS'!C194:C195)/'Empleo ISS'!C193</f>
        <v>0.30286961243100913</v>
      </c>
      <c r="D193" s="34">
        <f>+SUMPRODUCT(D194:D195,'Empleo ISS'!D194:D195)/'Empleo ISS'!D193</f>
        <v>0.3468709290990617</v>
      </c>
      <c r="E193" s="34">
        <f>+SUMPRODUCT(E194:E195,'Empleo ISS'!E194:E195)/'Empleo ISS'!E193</f>
        <v>0.30094643155879214</v>
      </c>
      <c r="F193" s="34">
        <f>+SUMPRODUCT(F194:F195,'Empleo ISS'!F194:F195)/'Empleo ISS'!F193</f>
        <v>0.25137096905350687</v>
      </c>
      <c r="G193" s="34">
        <f>+SUMPRODUCT(G194:G195,'Empleo ISS'!G194:G195)/'Empleo ISS'!G193</f>
        <v>0.68442572746687436</v>
      </c>
      <c r="H193" s="58">
        <f>+SUMPRODUCT(H194:H195,'Empleo ISS'!H194:H195)/'Empleo ISS'!H193</f>
        <v>0.31294282738131962</v>
      </c>
      <c r="I193" s="58">
        <f>+SUMPRODUCT(I194:I195,'Empleo ISS'!I194:I195)/'Empleo ISS'!I193</f>
        <v>0.20465764377210863</v>
      </c>
      <c r="J193" s="58">
        <f>+SUMPRODUCT(J194:J195,'Empleo ISS'!J194:J195)/'Empleo ISS'!J193</f>
        <v>0.70124401923513369</v>
      </c>
      <c r="K193" s="78">
        <f>+SUMPRODUCT(K194:K195,'Empleo ISS'!K194:K195)/'Empleo ISS'!K193</f>
        <v>0.24670481927710841</v>
      </c>
      <c r="L193" s="75">
        <f>+SUMPRODUCT(L194:L195,'Empleo ISS'!L194:L195)/'Empleo ISS'!L193</f>
        <v>3.0998804780876493E-2</v>
      </c>
      <c r="M193" s="93">
        <f>+SUMPRODUCT(M194:M195,'Empleo ISS'!M194:M195)/'Empleo ISS'!M193</f>
        <v>0</v>
      </c>
      <c r="N193" s="93">
        <f>+SUMPRODUCT(N194:N195,'Empleo ISS'!N194:N195)/'Empleo ISS'!N193</f>
        <v>0</v>
      </c>
      <c r="O193" s="93">
        <f>+SUMPRODUCT(O194:O195,'Empleo ISS'!O194:O195)/'Empleo ISS'!O193</f>
        <v>0.16649046774193546</v>
      </c>
      <c r="P193" s="75">
        <f>+SUMPRODUCT(P194:P195,'Empleo ISS'!P194:P195)/'Empleo ISS'!P193</f>
        <v>0</v>
      </c>
      <c r="Q193" s="75">
        <f>+SUMPRODUCT(Q194:Q195,'Empleo ISS'!Q194:Q195)/'Empleo ISS'!Q193</f>
        <v>0.13756766935483872</v>
      </c>
    </row>
    <row r="194" spans="2:17" x14ac:dyDescent="0.3">
      <c r="B194" s="3" t="s">
        <v>380</v>
      </c>
      <c r="C194" s="4">
        <v>0.27120008506610027</v>
      </c>
      <c r="D194" s="4">
        <v>0.27007232360000022</v>
      </c>
      <c r="E194" s="4">
        <v>0.27579320000000029</v>
      </c>
      <c r="F194" s="4">
        <v>0.18810800000000016</v>
      </c>
      <c r="G194" s="4">
        <v>0.17700000000000027</v>
      </c>
      <c r="H194" s="57">
        <v>0.45337865634500019</v>
      </c>
      <c r="I194" s="57">
        <v>0.54685264349599971</v>
      </c>
      <c r="J194" s="57">
        <v>0.26829999999999998</v>
      </c>
      <c r="K194" s="80"/>
      <c r="L194" s="4">
        <v>0.26829999999999998</v>
      </c>
      <c r="M194" s="92"/>
      <c r="N194" s="96"/>
      <c r="O194" s="4"/>
      <c r="P194" s="4"/>
      <c r="Q194" s="104"/>
    </row>
    <row r="195" spans="2:17" x14ac:dyDescent="0.3">
      <c r="B195" s="5" t="s">
        <v>381</v>
      </c>
      <c r="C195" s="6">
        <v>0.3073589282676934</v>
      </c>
      <c r="D195" s="6">
        <v>0.35698603636371029</v>
      </c>
      <c r="E195" s="6">
        <v>0.303683476578686</v>
      </c>
      <c r="F195" s="6">
        <v>0.25780121351977847</v>
      </c>
      <c r="G195" s="6">
        <v>0.74194618899200004</v>
      </c>
      <c r="H195" s="59">
        <v>0.29514462335459468</v>
      </c>
      <c r="I195" s="59">
        <v>0.16053973474999994</v>
      </c>
      <c r="J195" s="59">
        <v>0.75962800098215166</v>
      </c>
      <c r="K195" s="80">
        <v>0.279225</v>
      </c>
      <c r="L195" s="4"/>
      <c r="M195" s="92"/>
      <c r="N195" s="96"/>
      <c r="O195" s="4">
        <v>0.18940199999999999</v>
      </c>
      <c r="P195" s="4"/>
      <c r="Q195" s="104">
        <v>0.156499</v>
      </c>
    </row>
    <row r="196" spans="2:17" x14ac:dyDescent="0.3">
      <c r="B196" s="33" t="s">
        <v>203</v>
      </c>
      <c r="C196" s="34">
        <f>+SUMPRODUCT(C197:C199,'Empleo ISS'!C197:C199)/'Empleo ISS'!C196</f>
        <v>0.3985215801952397</v>
      </c>
      <c r="D196" s="34">
        <f>+SUMPRODUCT(D197:D199,'Empleo ISS'!D197:D199)/'Empleo ISS'!D196</f>
        <v>0.37253165498084451</v>
      </c>
      <c r="E196" s="34">
        <f>+SUMPRODUCT(E197:E199,'Empleo ISS'!E197:E199)/'Empleo ISS'!E196</f>
        <v>0.24478484417177931</v>
      </c>
      <c r="F196" s="34">
        <f>+SUMPRODUCT(F197:F199,'Empleo ISS'!F197:F199)/'Empleo ISS'!F196</f>
        <v>0.22708988421694112</v>
      </c>
      <c r="G196" s="34">
        <f>+SUMPRODUCT(G197:G199,'Empleo ISS'!G197:G199)/'Empleo ISS'!G196</f>
        <v>0.43212399671810925</v>
      </c>
      <c r="H196" s="58">
        <f>+SUMPRODUCT(H197:H199,'Empleo ISS'!H197:H199)/'Empleo ISS'!H196</f>
        <v>0.21499923399841622</v>
      </c>
      <c r="I196" s="58">
        <f>+SUMPRODUCT(I197:I199,'Empleo ISS'!I197:I199)/'Empleo ISS'!I196</f>
        <v>0.45968380162812011</v>
      </c>
      <c r="J196" s="58">
        <f>+SUMPRODUCT(J197:J199,'Empleo ISS'!J197:J199)/'Empleo ISS'!J196</f>
        <v>0.41954301548378942</v>
      </c>
      <c r="K196" s="78">
        <f>+SUMPRODUCT(K197:K199,'Empleo ISS'!K197:K199)/'Empleo ISS'!K196</f>
        <v>2.6470588235294117E-2</v>
      </c>
      <c r="L196" s="75">
        <f>+SUMPRODUCT(L197:L199,'Empleo ISS'!L197:L199)/'Empleo ISS'!L196</f>
        <v>3.5309294117647064E-2</v>
      </c>
      <c r="M196" s="93">
        <f>+SUMPRODUCT(M197:M199,'Empleo ISS'!M197:M199)/'Empleo ISS'!M196</f>
        <v>8.7413722627737236E-2</v>
      </c>
      <c r="N196" s="93">
        <f>+SUMPRODUCT(N197:N199,'Empleo ISS'!N197:N199)/'Empleo ISS'!N196</f>
        <v>7.2992700729927001E-2</v>
      </c>
      <c r="O196" s="93">
        <f>+SUMPRODUCT(O197:O199,'Empleo ISS'!O197:O199)/'Empleo ISS'!O196</f>
        <v>9.7794117647058823E-2</v>
      </c>
      <c r="P196" s="75">
        <f>+SUMPRODUCT(P197:P199,'Empleo ISS'!P197:P199)/'Empleo ISS'!P196</f>
        <v>1.2207014925373134E-2</v>
      </c>
      <c r="Q196" s="75">
        <f>+SUMPRODUCT(Q197:Q199,'Empleo ISS'!Q197:Q199)/'Empleo ISS'!Q196</f>
        <v>4.5708955223880597E-2</v>
      </c>
    </row>
    <row r="197" spans="2:17" x14ac:dyDescent="0.3">
      <c r="B197" s="3" t="s">
        <v>382</v>
      </c>
      <c r="C197" s="4">
        <v>0.38397351405500024</v>
      </c>
      <c r="D197" s="4">
        <v>0.32351457101413894</v>
      </c>
      <c r="E197" s="4">
        <v>0.27137600000000028</v>
      </c>
      <c r="F197" s="4">
        <v>0.30075000000000029</v>
      </c>
      <c r="G197" s="4">
        <v>0.34009564062500042</v>
      </c>
      <c r="H197" s="57">
        <v>0.17178164000000007</v>
      </c>
      <c r="I197" s="57">
        <v>0.46410266200121009</v>
      </c>
      <c r="J197" s="57">
        <v>0.38694500000000009</v>
      </c>
      <c r="K197" s="80">
        <v>0.05</v>
      </c>
      <c r="L197" s="4"/>
      <c r="M197" s="92">
        <v>0.11</v>
      </c>
      <c r="N197" s="96"/>
      <c r="O197" s="4">
        <v>0.19</v>
      </c>
      <c r="P197" s="4"/>
      <c r="Q197" s="104"/>
    </row>
    <row r="198" spans="2:17" x14ac:dyDescent="0.3">
      <c r="B198" s="3" t="s">
        <v>383</v>
      </c>
      <c r="C198" s="4">
        <v>0.45200000000000018</v>
      </c>
      <c r="D198" s="4">
        <v>0.33100000000000041</v>
      </c>
      <c r="E198" s="4">
        <v>0.33100000000000041</v>
      </c>
      <c r="F198" s="4">
        <v>0.21275000000000022</v>
      </c>
      <c r="G198" s="4">
        <v>0.58400000000000007</v>
      </c>
      <c r="H198" s="57">
        <v>0.30442528348203468</v>
      </c>
      <c r="I198" s="57">
        <v>0.30802546133688002</v>
      </c>
      <c r="J198" s="57">
        <v>0.36483774879999986</v>
      </c>
      <c r="K198" s="80"/>
      <c r="L198" s="4"/>
      <c r="M198" s="92">
        <v>0.24504000000000001</v>
      </c>
      <c r="N198" s="96"/>
      <c r="O198" s="4"/>
      <c r="P198" s="4">
        <v>9.622E-2</v>
      </c>
      <c r="Q198" s="104"/>
    </row>
    <row r="199" spans="2:17" x14ac:dyDescent="0.3">
      <c r="B199" s="5" t="s">
        <v>384</v>
      </c>
      <c r="C199" s="6">
        <v>0.39999999999999991</v>
      </c>
      <c r="D199" s="6">
        <v>0.45417599999999991</v>
      </c>
      <c r="E199" s="6">
        <v>0.17999999999999994</v>
      </c>
      <c r="F199" s="6">
        <v>0.10000000000000009</v>
      </c>
      <c r="G199" s="6">
        <v>0.53550863417114081</v>
      </c>
      <c r="H199" s="59">
        <v>0.25558290000000028</v>
      </c>
      <c r="I199" s="59">
        <v>0.49980011350159992</v>
      </c>
      <c r="J199" s="59">
        <v>0.48505804999999991</v>
      </c>
      <c r="K199" s="80"/>
      <c r="L199" s="4">
        <v>0.10004300000000001</v>
      </c>
      <c r="M199" s="92"/>
      <c r="N199" s="96">
        <v>0.2</v>
      </c>
      <c r="O199" s="4"/>
      <c r="P199" s="4"/>
      <c r="Q199" s="104">
        <v>0.125</v>
      </c>
    </row>
    <row r="200" spans="2:17" x14ac:dyDescent="0.3">
      <c r="B200" s="33" t="s">
        <v>204</v>
      </c>
      <c r="C200" s="34">
        <f>+SUMPRODUCT(C201:C215,'Empleo ISS'!C201:C215)/'Empleo ISS'!C200</f>
        <v>0.34253565430718413</v>
      </c>
      <c r="D200" s="34">
        <f>+SUMPRODUCT(D201:D215,'Empleo ISS'!D201:D215)/'Empleo ISS'!D200</f>
        <v>0.33415686385330212</v>
      </c>
      <c r="E200" s="34">
        <f>+SUMPRODUCT(E201:E215,'Empleo ISS'!E201:E215)/'Empleo ISS'!E200</f>
        <v>0.2977576480279881</v>
      </c>
      <c r="F200" s="34">
        <f>+SUMPRODUCT(F201:F215,'Empleo ISS'!F201:F215)/'Empleo ISS'!F200</f>
        <v>0.31550830779229777</v>
      </c>
      <c r="G200" s="34">
        <f>+SUMPRODUCT(G201:G215,'Empleo ISS'!G201:G215)/'Empleo ISS'!G200</f>
        <v>0.51041506561714156</v>
      </c>
      <c r="H200" s="58">
        <f>+SUMPRODUCT(H201:H215,'Empleo ISS'!H201:H215)/'Empleo ISS'!H200</f>
        <v>0.28736604562970863</v>
      </c>
      <c r="I200" s="58">
        <f>+SUMPRODUCT(I201:I215,'Empleo ISS'!I201:I215)/'Empleo ISS'!I200</f>
        <v>0.53338331974093312</v>
      </c>
      <c r="J200" s="58">
        <f>+SUMPRODUCT(J201:J215,'Empleo ISS'!J201:J215)/'Empleo ISS'!J200</f>
        <v>0.38853853564243523</v>
      </c>
      <c r="K200" s="78">
        <f>+SUMPRODUCT(K201:K215,'Empleo ISS'!K201:K215)/'Empleo ISS'!K200</f>
        <v>1.657786308381318E-2</v>
      </c>
      <c r="L200" s="75">
        <f>+SUMPRODUCT(L201:L215,'Empleo ISS'!L201:L215)/'Empleo ISS'!L200</f>
        <v>5.218182397959184E-2</v>
      </c>
      <c r="M200" s="93">
        <f>+SUMPRODUCT(M201:M215,'Empleo ISS'!M201:M215)/'Empleo ISS'!M200</f>
        <v>0.12017860345932094</v>
      </c>
      <c r="N200" s="93">
        <f>+SUMPRODUCT(N201:N215,'Empleo ISS'!N201:N215)/'Empleo ISS'!N200</f>
        <v>1.7733162939297126E-2</v>
      </c>
      <c r="O200" s="93">
        <f>+SUMPRODUCT(O201:O215,'Empleo ISS'!O201:O215)/'Empleo ISS'!O200</f>
        <v>4.2858680333119792E-2</v>
      </c>
      <c r="P200" s="75">
        <f>+SUMPRODUCT(P201:P215,'Empleo ISS'!P201:P215)/'Empleo ISS'!P200</f>
        <v>5.8280412371134023E-2</v>
      </c>
      <c r="Q200" s="75">
        <f>+SUMPRODUCT(Q201:Q215,'Empleo ISS'!Q201:Q215)/'Empleo ISS'!Q200</f>
        <v>3.6751536491677332E-2</v>
      </c>
    </row>
    <row r="201" spans="2:17" x14ac:dyDescent="0.3">
      <c r="B201" s="3" t="s">
        <v>385</v>
      </c>
      <c r="C201" s="4">
        <v>0.37208850311147379</v>
      </c>
      <c r="D201" s="4">
        <v>0.33179992777734535</v>
      </c>
      <c r="E201" s="4">
        <v>0.27146915121806714</v>
      </c>
      <c r="F201" s="4">
        <v>0.31390218371736256</v>
      </c>
      <c r="G201" s="4">
        <v>0.48834669087189808</v>
      </c>
      <c r="H201" s="57">
        <v>0.32835667579371597</v>
      </c>
      <c r="I201" s="57">
        <v>0.42197339551332891</v>
      </c>
      <c r="J201" s="57">
        <v>0.33380163206099445</v>
      </c>
      <c r="K201" s="80">
        <v>4.1300000000000003E-2</v>
      </c>
      <c r="L201" s="4">
        <v>3.3000000000000002E-2</v>
      </c>
      <c r="M201" s="92">
        <v>0.13519999999999999</v>
      </c>
      <c r="N201" s="96">
        <v>3.0800000000000001E-2</v>
      </c>
      <c r="O201" s="4">
        <v>2.98E-2</v>
      </c>
      <c r="P201" s="4">
        <v>2.9000000000000001E-2</v>
      </c>
      <c r="Q201" s="104"/>
    </row>
    <row r="202" spans="2:17" x14ac:dyDescent="0.3">
      <c r="B202" s="3" t="s">
        <v>386</v>
      </c>
      <c r="C202" s="4">
        <v>0.4103285062682851</v>
      </c>
      <c r="D202" s="4">
        <v>0.36457692758844606</v>
      </c>
      <c r="E202" s="4">
        <v>0.28160100522739984</v>
      </c>
      <c r="F202" s="4">
        <v>0.31105567004150192</v>
      </c>
      <c r="G202" s="4">
        <v>0.64499633269885259</v>
      </c>
      <c r="H202" s="57">
        <v>0.25607028197262416</v>
      </c>
      <c r="I202" s="57">
        <v>0.5977777189527147</v>
      </c>
      <c r="J202" s="57">
        <v>0.42905117644799984</v>
      </c>
      <c r="K202" s="80"/>
      <c r="L202" s="4">
        <v>9.9699999999999997E-2</v>
      </c>
      <c r="M202" s="92">
        <v>0.15040000000000001</v>
      </c>
      <c r="N202" s="96"/>
      <c r="O202" s="4"/>
      <c r="P202" s="4">
        <v>0.12959999999999999</v>
      </c>
      <c r="Q202" s="104"/>
    </row>
    <row r="203" spans="2:17" x14ac:dyDescent="0.3">
      <c r="B203" s="3" t="s">
        <v>387</v>
      </c>
      <c r="C203" s="4">
        <v>0.26151676000000013</v>
      </c>
      <c r="D203" s="4">
        <v>0.31023200000000029</v>
      </c>
      <c r="E203" s="4">
        <v>0.27118750000000014</v>
      </c>
      <c r="F203" s="4">
        <v>0.37716858125000052</v>
      </c>
      <c r="G203" s="4">
        <v>0.38892687499999989</v>
      </c>
      <c r="H203" s="57">
        <v>0.39328644612499986</v>
      </c>
      <c r="I203" s="57">
        <v>0.44508263985800056</v>
      </c>
      <c r="J203" s="57">
        <v>0.30680000000000018</v>
      </c>
      <c r="K203" s="80"/>
      <c r="L203" s="4"/>
      <c r="M203" s="92">
        <v>0.1</v>
      </c>
      <c r="N203" s="96"/>
      <c r="O203" s="4">
        <v>0.1</v>
      </c>
      <c r="P203" s="4"/>
      <c r="Q203" s="104">
        <v>0.08</v>
      </c>
    </row>
    <row r="204" spans="2:17" x14ac:dyDescent="0.3">
      <c r="B204" s="3" t="s">
        <v>388</v>
      </c>
      <c r="C204" s="4">
        <v>0.32011999999999996</v>
      </c>
      <c r="D204" s="4">
        <v>0.34400000000000008</v>
      </c>
      <c r="E204" s="4">
        <v>0.23995200000000017</v>
      </c>
      <c r="F204" s="4">
        <v>0.31998900000000008</v>
      </c>
      <c r="G204" s="4">
        <v>0.35278000000000009</v>
      </c>
      <c r="H204" s="57">
        <v>0.39105011427600012</v>
      </c>
      <c r="I204" s="57">
        <v>0.45454667321599995</v>
      </c>
      <c r="J204" s="57">
        <v>0.48269610399999974</v>
      </c>
      <c r="K204" s="80">
        <v>0.14319999999999999</v>
      </c>
      <c r="L204" s="4"/>
      <c r="M204" s="92">
        <v>0.15</v>
      </c>
      <c r="N204" s="96"/>
      <c r="O204" s="4"/>
      <c r="P204" s="4"/>
      <c r="Q204" s="104">
        <v>0.1278</v>
      </c>
    </row>
    <row r="205" spans="2:17" x14ac:dyDescent="0.3">
      <c r="B205" s="3" t="s">
        <v>389</v>
      </c>
      <c r="C205" s="4">
        <v>0.42070840999999981</v>
      </c>
      <c r="D205" s="4">
        <v>0.3873892000000001</v>
      </c>
      <c r="E205" s="4">
        <v>0.27042642746600021</v>
      </c>
      <c r="F205" s="4">
        <v>0.30276177367103996</v>
      </c>
      <c r="G205" s="4">
        <v>0.60077464194054087</v>
      </c>
      <c r="H205" s="57">
        <v>0.35220774259999987</v>
      </c>
      <c r="I205" s="57">
        <v>0.41892057992928033</v>
      </c>
      <c r="J205" s="57">
        <v>0.12360000000000015</v>
      </c>
      <c r="K205" s="80">
        <v>0.06</v>
      </c>
      <c r="L205" s="4"/>
      <c r="M205" s="92">
        <v>0.06</v>
      </c>
      <c r="N205" s="96"/>
      <c r="O205" s="4"/>
      <c r="P205" s="4"/>
      <c r="Q205" s="104"/>
    </row>
    <row r="206" spans="2:17" x14ac:dyDescent="0.3">
      <c r="B206" s="3" t="s">
        <v>390</v>
      </c>
      <c r="C206" s="4">
        <v>0.39830625000000008</v>
      </c>
      <c r="D206" s="4">
        <v>0.39836340701674544</v>
      </c>
      <c r="E206" s="4">
        <v>0.33401251168908752</v>
      </c>
      <c r="F206" s="4">
        <v>0.32809201893438855</v>
      </c>
      <c r="G206" s="4">
        <v>0.33386234549458482</v>
      </c>
      <c r="H206" s="57">
        <v>0.33519055599508518</v>
      </c>
      <c r="I206" s="57">
        <v>0.62792510434693338</v>
      </c>
      <c r="J206" s="57">
        <v>0.4070944619205763</v>
      </c>
      <c r="K206" s="80">
        <v>8.8000000000000005E-3</v>
      </c>
      <c r="L206" s="4"/>
      <c r="M206" s="92">
        <v>9.8400000000000001E-2</v>
      </c>
      <c r="N206" s="96"/>
      <c r="O206" s="4">
        <v>7.8899999999999998E-2</v>
      </c>
      <c r="P206" s="4">
        <v>7.0000000000000007E-2</v>
      </c>
      <c r="Q206" s="104">
        <v>0.1</v>
      </c>
    </row>
    <row r="207" spans="2:17" x14ac:dyDescent="0.3">
      <c r="B207" s="3" t="s">
        <v>391</v>
      </c>
      <c r="C207" s="4">
        <v>0.25025804000000007</v>
      </c>
      <c r="D207" s="4">
        <v>0.35438466239999999</v>
      </c>
      <c r="E207" s="4">
        <v>0.41800212911515078</v>
      </c>
      <c r="F207" s="4">
        <v>0.25162624371200004</v>
      </c>
      <c r="G207" s="4">
        <v>0.47712366384391847</v>
      </c>
      <c r="H207" s="57">
        <v>0.18110720000000025</v>
      </c>
      <c r="I207" s="57">
        <v>0.55496033826326774</v>
      </c>
      <c r="J207" s="57">
        <v>0.49068078072105559</v>
      </c>
      <c r="K207" s="80">
        <v>0.05</v>
      </c>
      <c r="L207" s="4">
        <v>4.7500000000000001E-2</v>
      </c>
      <c r="M207" s="92">
        <v>0.10009999999999999</v>
      </c>
      <c r="N207" s="96">
        <v>0.1</v>
      </c>
      <c r="O207" s="4"/>
      <c r="P207" s="4">
        <v>0.06</v>
      </c>
      <c r="Q207" s="104">
        <v>5.6599999999999998E-2</v>
      </c>
    </row>
    <row r="208" spans="2:17" x14ac:dyDescent="0.3">
      <c r="B208" s="3" t="s">
        <v>392</v>
      </c>
      <c r="C208" s="4">
        <v>0.28677041644518098</v>
      </c>
      <c r="D208" s="4">
        <v>0.27290027110400006</v>
      </c>
      <c r="E208" s="4">
        <v>0.28151633869999992</v>
      </c>
      <c r="F208" s="4">
        <v>0.27933021634391797</v>
      </c>
      <c r="G208" s="4">
        <v>0.44705228180625611</v>
      </c>
      <c r="H208" s="57">
        <v>0.30329646520303988</v>
      </c>
      <c r="I208" s="57">
        <v>0.62512345154194393</v>
      </c>
      <c r="J208" s="57">
        <v>0.25902601999999986</v>
      </c>
      <c r="K208" s="80"/>
      <c r="L208" s="4"/>
      <c r="M208" s="92">
        <v>0.1361</v>
      </c>
      <c r="N208" s="96"/>
      <c r="O208" s="4">
        <v>0.1082</v>
      </c>
      <c r="P208" s="4"/>
      <c r="Q208" s="104"/>
    </row>
    <row r="209" spans="2:17" x14ac:dyDescent="0.3">
      <c r="B209" s="3" t="s">
        <v>393</v>
      </c>
      <c r="C209" s="4">
        <v>0.3982760000000003</v>
      </c>
      <c r="D209" s="4">
        <v>0.37913753547632933</v>
      </c>
      <c r="E209" s="4">
        <v>0.26567399132720015</v>
      </c>
      <c r="F209" s="4">
        <v>0.38029839716632119</v>
      </c>
      <c r="G209" s="4">
        <v>0.39396592837250033</v>
      </c>
      <c r="H209" s="57">
        <v>0.40901913152000047</v>
      </c>
      <c r="I209" s="57">
        <v>0.50009972948000025</v>
      </c>
      <c r="J209" s="57">
        <v>0.30582800000000021</v>
      </c>
      <c r="K209" s="80"/>
      <c r="L209" s="4"/>
      <c r="M209" s="92">
        <v>0.13</v>
      </c>
      <c r="N209" s="96">
        <v>7.0000000000000007E-2</v>
      </c>
      <c r="O209" s="4">
        <v>0.08</v>
      </c>
      <c r="P209" s="4"/>
      <c r="Q209" s="104"/>
    </row>
    <row r="210" spans="2:17" x14ac:dyDescent="0.3">
      <c r="B210" s="3" t="s">
        <v>394</v>
      </c>
      <c r="C210" s="4">
        <v>0.3681097299999998</v>
      </c>
      <c r="D210" s="4">
        <v>0.38239134454541124</v>
      </c>
      <c r="E210" s="4">
        <v>0.1828381993999999</v>
      </c>
      <c r="F210" s="4">
        <v>0.32979864231572331</v>
      </c>
      <c r="G210" s="4">
        <v>0.50406008320191309</v>
      </c>
      <c r="H210" s="57">
        <v>0.35675819347927074</v>
      </c>
      <c r="I210" s="57">
        <v>0.52637397948470532</v>
      </c>
      <c r="J210" s="57">
        <v>0.39826657330000059</v>
      </c>
      <c r="K210" s="80"/>
      <c r="L210" s="4">
        <v>7.0000000000000007E-2</v>
      </c>
      <c r="M210" s="92">
        <v>9.9900000000000003E-2</v>
      </c>
      <c r="N210" s="96"/>
      <c r="O210" s="4">
        <v>0.09</v>
      </c>
      <c r="P210" s="4"/>
      <c r="Q210" s="104">
        <v>0.09</v>
      </c>
    </row>
    <row r="211" spans="2:17" x14ac:dyDescent="0.3">
      <c r="B211" s="3" t="s">
        <v>395</v>
      </c>
      <c r="C211" s="4">
        <v>0.24158731514400023</v>
      </c>
      <c r="D211" s="4">
        <v>0.2070045369439999</v>
      </c>
      <c r="E211" s="4">
        <v>0.36680254064551332</v>
      </c>
      <c r="F211" s="4">
        <v>0.32275481851225574</v>
      </c>
      <c r="G211" s="4">
        <v>0.40688435892581643</v>
      </c>
      <c r="H211" s="57">
        <v>0.31404897701000012</v>
      </c>
      <c r="I211" s="57">
        <v>0.40314941864900011</v>
      </c>
      <c r="J211" s="57">
        <v>0.56342145974965652</v>
      </c>
      <c r="K211" s="80">
        <v>0.14649999999999999</v>
      </c>
      <c r="L211" s="4">
        <v>0.12239999999999999</v>
      </c>
      <c r="M211" s="92"/>
      <c r="N211" s="96"/>
      <c r="O211" s="4">
        <v>9.8199999999999996E-2</v>
      </c>
      <c r="P211" s="4"/>
      <c r="Q211" s="104">
        <v>0.10630000000000001</v>
      </c>
    </row>
    <row r="212" spans="2:17" x14ac:dyDescent="0.3">
      <c r="B212" s="3" t="s">
        <v>396</v>
      </c>
      <c r="C212" s="4">
        <v>0.26275792716848634</v>
      </c>
      <c r="D212" s="4">
        <v>0.14214411999999998</v>
      </c>
      <c r="E212" s="4">
        <v>0.26974353872000001</v>
      </c>
      <c r="F212" s="4">
        <v>0.31452000370129851</v>
      </c>
      <c r="G212" s="4">
        <v>0.4939625632711504</v>
      </c>
      <c r="H212" s="57">
        <v>0.21923065960366706</v>
      </c>
      <c r="I212" s="57">
        <v>0.45828979292527072</v>
      </c>
      <c r="J212" s="57">
        <v>0.31729118999999995</v>
      </c>
      <c r="K212" s="80"/>
      <c r="L212" s="4"/>
      <c r="M212" s="92">
        <v>0.1983</v>
      </c>
      <c r="N212" s="96"/>
      <c r="O212" s="4"/>
      <c r="P212" s="4">
        <v>9.9299999999999999E-2</v>
      </c>
      <c r="Q212" s="104"/>
    </row>
    <row r="213" spans="2:17" x14ac:dyDescent="0.3">
      <c r="B213" s="3" t="s">
        <v>397</v>
      </c>
      <c r="C213" s="4">
        <v>0.32110709005648985</v>
      </c>
      <c r="D213" s="4">
        <v>0.32571970889765689</v>
      </c>
      <c r="E213" s="4">
        <v>0.35010265799950058</v>
      </c>
      <c r="F213" s="4">
        <v>0.39572309004969819</v>
      </c>
      <c r="G213" s="4">
        <v>0.39923811519462848</v>
      </c>
      <c r="H213" s="57">
        <v>0.33889791549500026</v>
      </c>
      <c r="I213" s="57">
        <v>0.46487888369460029</v>
      </c>
      <c r="J213" s="57">
        <v>0.45508062500000013</v>
      </c>
      <c r="K213" s="80"/>
      <c r="L213" s="4"/>
      <c r="M213" s="92">
        <v>0.125</v>
      </c>
      <c r="N213" s="96"/>
      <c r="O213" s="4">
        <v>0.12470000000000001</v>
      </c>
      <c r="P213" s="4"/>
      <c r="Q213" s="104">
        <v>0.15</v>
      </c>
    </row>
    <row r="214" spans="2:17" x14ac:dyDescent="0.3">
      <c r="B214" s="3" t="s">
        <v>398</v>
      </c>
      <c r="C214" s="4">
        <v>0.3951840000000002</v>
      </c>
      <c r="D214" s="4">
        <v>0.38063527999999991</v>
      </c>
      <c r="E214" s="4">
        <v>0.2478800000000001</v>
      </c>
      <c r="F214" s="4">
        <v>0.32838594923895248</v>
      </c>
      <c r="G214" s="4">
        <v>0.58086150539499193</v>
      </c>
      <c r="H214" s="57">
        <v>0.31445307801600042</v>
      </c>
      <c r="I214" s="57">
        <v>0.46832048000000026</v>
      </c>
      <c r="J214" s="57">
        <v>0.29470400000000008</v>
      </c>
      <c r="K214" s="80"/>
      <c r="L214" s="4"/>
      <c r="M214" s="92">
        <v>0.11</v>
      </c>
      <c r="N214" s="96"/>
      <c r="O214" s="4">
        <v>0.08</v>
      </c>
      <c r="P214" s="4"/>
      <c r="Q214" s="104">
        <v>0.08</v>
      </c>
    </row>
    <row r="215" spans="2:17" x14ac:dyDescent="0.3">
      <c r="B215" s="5" t="s">
        <v>399</v>
      </c>
      <c r="C215" s="6">
        <v>0.31010048000000046</v>
      </c>
      <c r="D215" s="6">
        <v>0.41851911225600058</v>
      </c>
      <c r="E215" s="6">
        <v>0.34846351640000028</v>
      </c>
      <c r="F215" s="6">
        <v>0.15762500000000013</v>
      </c>
      <c r="G215" s="6">
        <v>0.38894912000000037</v>
      </c>
      <c r="H215" s="59">
        <v>0.15762500000000013</v>
      </c>
      <c r="I215" s="59">
        <v>0.59605933564068758</v>
      </c>
      <c r="J215" s="59">
        <v>0.29346716464799982</v>
      </c>
      <c r="K215" s="81"/>
      <c r="L215" s="6">
        <v>8.4900000000000003E-2</v>
      </c>
      <c r="M215" s="6"/>
      <c r="N215" s="97"/>
      <c r="O215" s="6">
        <v>9.2200000000000004E-2</v>
      </c>
      <c r="P215" s="6"/>
      <c r="Q215" s="105">
        <v>9.1600000000000001E-2</v>
      </c>
    </row>
    <row r="216" spans="2:17" x14ac:dyDescent="0.3">
      <c r="B216" s="67" t="s">
        <v>677</v>
      </c>
    </row>
    <row r="217" spans="2:17" x14ac:dyDescent="0.3">
      <c r="B217" s="69" t="s">
        <v>689</v>
      </c>
    </row>
    <row r="218" spans="2:17" x14ac:dyDescent="0.3">
      <c r="B218" s="67" t="s">
        <v>690</v>
      </c>
    </row>
    <row r="219" spans="2:17" x14ac:dyDescent="0.3">
      <c r="B219" s="67" t="s">
        <v>676</v>
      </c>
    </row>
  </sheetData>
  <phoneticPr fontId="21" type="noConversion"/>
  <pageMargins left="0.7" right="0.7" top="0.75" bottom="0.75" header="0.3" footer="0.3"/>
  <pageSetup orientation="portrait" r:id="rId1"/>
  <ignoredErrors>
    <ignoredError sqref="D5:G5 H5:J5" numberStoredAsText="1"/>
    <ignoredError sqref="K67:L67 K177" formulaRange="1"/>
    <ignoredError sqref="Q5"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P498"/>
  <sheetViews>
    <sheetView workbookViewId="0">
      <pane xSplit="2" ySplit="5" topLeftCell="C6" activePane="bottomRight" state="frozen"/>
      <selection activeCell="I367" sqref="I367"/>
      <selection pane="topRight" activeCell="I367" sqref="I367"/>
      <selection pane="bottomLeft" activeCell="I367" sqref="I367"/>
      <selection pane="bottomRight" activeCell="R233" sqref="R233"/>
    </sheetView>
  </sheetViews>
  <sheetFormatPr baseColWidth="10" defaultColWidth="11" defaultRowHeight="14.4" x14ac:dyDescent="0.3"/>
  <cols>
    <col min="1" max="1" width="3.109375" style="2" customWidth="1"/>
    <col min="2" max="2" width="36.6640625" style="2" customWidth="1"/>
    <col min="3" max="3" width="11.44140625" style="2" bestFit="1" customWidth="1"/>
    <col min="4" max="6" width="11.109375" style="2" bestFit="1" customWidth="1"/>
    <col min="7" max="11" width="12.5546875" style="2" customWidth="1"/>
    <col min="12" max="15" width="11.77734375" style="2" bestFit="1" customWidth="1"/>
    <col min="16" max="16" width="12.109375" style="2" customWidth="1"/>
    <col min="17" max="17" width="11.88671875" style="2" customWidth="1"/>
    <col min="18" max="18" width="8.5546875" style="2" customWidth="1"/>
    <col min="19" max="42" width="11.44140625" style="2" bestFit="1" customWidth="1"/>
    <col min="43" max="16384" width="11" style="2"/>
  </cols>
  <sheetData>
    <row r="2" spans="2:19" ht="18" x14ac:dyDescent="0.35">
      <c r="B2" s="7" t="s">
        <v>683</v>
      </c>
    </row>
    <row r="3" spans="2:19" x14ac:dyDescent="0.3">
      <c r="B3" s="8" t="s">
        <v>219</v>
      </c>
    </row>
    <row r="5" spans="2:19" x14ac:dyDescent="0.3">
      <c r="B5" s="29" t="s">
        <v>179</v>
      </c>
      <c r="C5" s="30">
        <v>2015</v>
      </c>
      <c r="D5" s="30" t="s">
        <v>205</v>
      </c>
      <c r="E5" s="30" t="s">
        <v>206</v>
      </c>
      <c r="F5" s="30">
        <v>2018</v>
      </c>
      <c r="G5" s="30" t="s">
        <v>207</v>
      </c>
      <c r="H5" s="54" t="s">
        <v>208</v>
      </c>
      <c r="I5" s="54" t="s">
        <v>666</v>
      </c>
      <c r="J5" s="38" t="s">
        <v>687</v>
      </c>
      <c r="K5" s="42">
        <v>44562</v>
      </c>
      <c r="L5" s="66">
        <v>44593</v>
      </c>
      <c r="M5" s="42">
        <v>44621</v>
      </c>
      <c r="N5" s="66">
        <v>44652</v>
      </c>
      <c r="O5" s="42">
        <v>44682</v>
      </c>
      <c r="P5" s="66">
        <v>44713</v>
      </c>
      <c r="Q5" s="42">
        <v>44743</v>
      </c>
    </row>
    <row r="6" spans="2:19" x14ac:dyDescent="0.3">
      <c r="B6" s="31" t="s">
        <v>582</v>
      </c>
      <c r="C6" s="46">
        <f>+((C7*'III. Empleo'!C7)+('III. Empleo'!C18*'II. Salarios'!C18)+('II. Salarios'!C21*'III. Empleo'!C21)+('III. Empleo'!C35*'II. Salarios'!C35)+('II. Salarios'!C41*'III. Empleo'!C41)+('III. Empleo'!C51*'II. Salarios'!C51)+('II. Salarios'!C67*'III. Empleo'!C67)+('III. Empleo'!C70*'II. Salarios'!C70)+('II. Salarios'!C82*'III. Empleo'!C82)+('III. Empleo'!C100*'II. Salarios'!C100)+('II. Salarios'!C102*'III. Empleo'!C102)+('III. Empleo'!C104*'II. Salarios'!C104)+('II. Salarios'!C112*'III. Empleo'!C112)+('III. Empleo'!C128*'II. Salarios'!C128)+('II. Salarios'!C155*'III. Empleo'!C155)+('III. Empleo'!C164*'II. Salarios'!C164)+('II. Salarios'!C167*'III. Empleo'!C167)+('III. Empleo'!C185*'II. Salarios'!C185)+('II. Salarios'!C191*'III. Empleo'!C191)+('III. Empleo'!C198*'II. Salarios'!C198)+('II. Salarios'!C230*'III. Empleo'!C230)+('III. Empleo'!C238*'II. Salarios'!C238)+('II. Salarios'!C240*'III. Empleo'!C240)+('III. Empleo'!C253*'II. Salarios'!C253)+('II. Salarios'!C259*'III. Empleo'!C259)+('III. Empleo'!C267*'II. Salarios'!C267))/'III. Empleo'!C6</f>
        <v>17010.00773487804</v>
      </c>
      <c r="D6" s="46">
        <f>+((D7*'III. Empleo'!D7)+('III. Empleo'!D18*'II. Salarios'!D18)+('II. Salarios'!D21*'III. Empleo'!D21)+('III. Empleo'!D35*'II. Salarios'!D35)+('II. Salarios'!D41*'III. Empleo'!D41)+('III. Empleo'!D51*'II. Salarios'!D51)+('II. Salarios'!D67*'III. Empleo'!D67)+('III. Empleo'!D70*'II. Salarios'!D70)+('II. Salarios'!D82*'III. Empleo'!D82)+('III. Empleo'!D100*'II. Salarios'!D100)+('II. Salarios'!D102*'III. Empleo'!D102)+('III. Empleo'!D104*'II. Salarios'!D104)+('II. Salarios'!D112*'III. Empleo'!D112)+('III. Empleo'!D128*'II. Salarios'!D128)+('II. Salarios'!D155*'III. Empleo'!D155)+('III. Empleo'!D164*'II. Salarios'!D164)+('II. Salarios'!D167*'III. Empleo'!D167)+('III. Empleo'!D185*'II. Salarios'!D185)+('II. Salarios'!D191*'III. Empleo'!D191)+('III. Empleo'!D198*'II. Salarios'!D198)+('II. Salarios'!D230*'III. Empleo'!D230)+('III. Empleo'!D238*'II. Salarios'!D238)+('II. Salarios'!D240*'III. Empleo'!D240)+('III. Empleo'!D253*'II. Salarios'!D253)+('II. Salarios'!D259*'III. Empleo'!D259)+('III. Empleo'!D267*'II. Salarios'!D267))/'III. Empleo'!D6</f>
        <v>23012.342795627224</v>
      </c>
      <c r="E6" s="46">
        <f>+((E7*'III. Empleo'!E7)+('III. Empleo'!E18*'II. Salarios'!E18)+('II. Salarios'!E21*'III. Empleo'!E21)+('III. Empleo'!E35*'II. Salarios'!E35)+('II. Salarios'!E41*'III. Empleo'!E41)+('III. Empleo'!E51*'II. Salarios'!E51)+('II. Salarios'!E67*'III. Empleo'!E67)+('III. Empleo'!E70*'II. Salarios'!E70)+('II. Salarios'!E82*'III. Empleo'!E82)+('III. Empleo'!E100*'II. Salarios'!E100)+('II. Salarios'!E102*'III. Empleo'!E102)+('III. Empleo'!E104*'II. Salarios'!E104)+('II. Salarios'!E112*'III. Empleo'!E112)+('III. Empleo'!E128*'II. Salarios'!E128)+('II. Salarios'!E155*'III. Empleo'!E155)+('III. Empleo'!E164*'II. Salarios'!E164)+('II. Salarios'!E167*'III. Empleo'!E167)+('III. Empleo'!E185*'II. Salarios'!E185)+('II. Salarios'!E191*'III. Empleo'!E191)+('III. Empleo'!E198*'II. Salarios'!E198)+('II. Salarios'!E230*'III. Empleo'!E230)+('III. Empleo'!E238*'II. Salarios'!E238)+('II. Salarios'!E240*'III. Empleo'!E240)+('III. Empleo'!E253*'II. Salarios'!E253)+('II. Salarios'!E259*'III. Empleo'!E259)+('III. Empleo'!E267*'II. Salarios'!E267))/'III. Empleo'!E6</f>
        <v>30321.438003037827</v>
      </c>
      <c r="F6" s="46">
        <f>+((F7*'III. Empleo'!F7)+('III. Empleo'!F18*'II. Salarios'!F18)+('II. Salarios'!F21*'III. Empleo'!F21)+('III. Empleo'!F35*'II. Salarios'!F35)+('II. Salarios'!F41*'III. Empleo'!F41)+('III. Empleo'!F51*'II. Salarios'!F51)+('II. Salarios'!F67*'III. Empleo'!F67)+('III. Empleo'!F70*'II. Salarios'!F70)+('II. Salarios'!F82*'III. Empleo'!F82)+('III. Empleo'!F100*'II. Salarios'!F100)+('II. Salarios'!F102*'III. Empleo'!F102)+('III. Empleo'!F104*'II. Salarios'!F104)+('II. Salarios'!F112*'III. Empleo'!F112)+('III. Empleo'!F128*'II. Salarios'!F128)+('II. Salarios'!F155*'III. Empleo'!F155)+('III. Empleo'!F164*'II. Salarios'!F164)+('II. Salarios'!F167*'III. Empleo'!F167)+('III. Empleo'!F185*'II. Salarios'!F185)+('II. Salarios'!F191*'III. Empleo'!F191)+('III. Empleo'!F198*'II. Salarios'!F198)+('II. Salarios'!F230*'III. Empleo'!F230)+('III. Empleo'!F238*'II. Salarios'!F238)+('II. Salarios'!F240*'III. Empleo'!F240)+('III. Empleo'!F253*'II. Salarios'!F253)+('II. Salarios'!F259*'III. Empleo'!F259)+('III. Empleo'!F267*'II. Salarios'!F267))/'III. Empleo'!F6</f>
        <v>39574.920011138987</v>
      </c>
      <c r="G6" s="46">
        <f>+((G7*'III. Empleo'!G7)+('III. Empleo'!G18*'II. Salarios'!G18)+('II. Salarios'!G21*'III. Empleo'!G21)+('III. Empleo'!G35*'II. Salarios'!G35)+('II. Salarios'!G41*'III. Empleo'!G41)+('III. Empleo'!G51*'II. Salarios'!G51)+('II. Salarios'!G67*'III. Empleo'!G67)+('III. Empleo'!G70*'II. Salarios'!G70)+('II. Salarios'!G82*'III. Empleo'!G82)+('III. Empleo'!G100*'II. Salarios'!G100)+('II. Salarios'!G102*'III. Empleo'!G102)+('III. Empleo'!G104*'II. Salarios'!G104)+('II. Salarios'!G112*'III. Empleo'!G112)+('III. Empleo'!G128*'II. Salarios'!G128)+('II. Salarios'!G155*'III. Empleo'!G155)+('III. Empleo'!G164*'II. Salarios'!G164)+('II. Salarios'!G167*'III. Empleo'!G167)+('III. Empleo'!G185*'II. Salarios'!G185)+('II. Salarios'!G191*'III. Empleo'!G191)+('III. Empleo'!G198*'II. Salarios'!G198)+('II. Salarios'!G230*'III. Empleo'!G230)+('III. Empleo'!G238*'II. Salarios'!G238)+('II. Salarios'!G240*'III. Empleo'!G240)+('III. Empleo'!G253*'II. Salarios'!G253)+('II. Salarios'!G259*'III. Empleo'!G259)+('III. Empleo'!G267*'II. Salarios'!G267))/'III. Empleo'!G6</f>
        <v>57267.950973490115</v>
      </c>
      <c r="H6" s="63">
        <f>+((H7*'III. Empleo'!H7)+('III. Empleo'!H18*'II. Salarios'!H18)+('II. Salarios'!H21*'III. Empleo'!H21)+('III. Empleo'!H35*'II. Salarios'!H35)+('II. Salarios'!H41*'III. Empleo'!H41)+('III. Empleo'!H51*'II. Salarios'!H51)+('II. Salarios'!H67*'III. Empleo'!H67)+('III. Empleo'!H70*'II. Salarios'!H70)+('II. Salarios'!H82*'III. Empleo'!H82)+('III. Empleo'!H100*'II. Salarios'!H100)+('II. Salarios'!H102*'III. Empleo'!H102)+('III. Empleo'!H104*'II. Salarios'!H104)+('II. Salarios'!H112*'III. Empleo'!H112)+('III. Empleo'!H128*'II. Salarios'!H128)+('II. Salarios'!H155*'III. Empleo'!H155)+('III. Empleo'!H164*'II. Salarios'!H164)+('II. Salarios'!H167*'III. Empleo'!H167)+('III. Empleo'!H185*'II. Salarios'!H185)+('II. Salarios'!H191*'III. Empleo'!H191)+('III. Empleo'!H198*'II. Salarios'!H198)+('II. Salarios'!H230*'III. Empleo'!H230)+('III. Empleo'!H238*'II. Salarios'!H238)+('II. Salarios'!H240*'III. Empleo'!H240)+('III. Empleo'!H253*'II. Salarios'!H253)+('II. Salarios'!H259*'III. Empleo'!H259)+('III. Empleo'!H267*'II. Salarios'!H267))/'III. Empleo'!H6</f>
        <v>63835.061636913277</v>
      </c>
      <c r="I6" s="63">
        <f>+((I7*'III. Empleo'!I7)+('III. Empleo'!I18*'II. Salarios'!I18)+('II. Salarios'!I21*'III. Empleo'!I21)+('III. Empleo'!I35*'II. Salarios'!I35)+('II. Salarios'!I41*'III. Empleo'!I41)+('III. Empleo'!I51*'II. Salarios'!I51)+('II. Salarios'!I67*'III. Empleo'!I67)+('III. Empleo'!I70*'II. Salarios'!I70)+('II. Salarios'!I82*'III. Empleo'!I82)+('III. Empleo'!I100*'II. Salarios'!I100)+('II. Salarios'!I102*'III. Empleo'!I102)+('III. Empleo'!I104*'II. Salarios'!I104)+('II. Salarios'!I112*'III. Empleo'!I112)+('III. Empleo'!I128*'II. Salarios'!I128)+('II. Salarios'!I155*'III. Empleo'!I155)+('III. Empleo'!I164*'II. Salarios'!I164)+('II. Salarios'!I167*'III. Empleo'!I167)+('III. Empleo'!I185*'II. Salarios'!I185)+('II. Salarios'!I191*'III. Empleo'!I191)+('III. Empleo'!I198*'II. Salarios'!I198)+('II. Salarios'!I230*'III. Empleo'!I230)+('III. Empleo'!I238*'II. Salarios'!I238)+('II. Salarios'!I240*'III. Empleo'!I240)+('III. Empleo'!I253*'II. Salarios'!I253)+('II. Salarios'!I259*'III. Empleo'!I259)+('III. Empleo'!I267*'II. Salarios'!I267))/'III. Empleo'!I6</f>
        <v>89222.698888668296</v>
      </c>
      <c r="J6" s="63">
        <f>+((J7*'III. Empleo'!J7)+('III. Empleo'!J18*'II. Salarios'!J18)+('II. Salarios'!J21*'III. Empleo'!J21)+('III. Empleo'!J35*'II. Salarios'!J35)+('II. Salarios'!J41*'III. Empleo'!J41)+('III. Empleo'!J51*'II. Salarios'!J51)+('II. Salarios'!J67*'III. Empleo'!J67)+('III. Empleo'!J70*'II. Salarios'!J70)+('II. Salarios'!J82*'III. Empleo'!J82)+('III. Empleo'!J100*'II. Salarios'!J100)+('II. Salarios'!J102*'III. Empleo'!J102)+('III. Empleo'!J104*'II. Salarios'!J104)+('II. Salarios'!J112*'III. Empleo'!J112)+('III. Empleo'!J128*'II. Salarios'!J128)+('II. Salarios'!J155*'III. Empleo'!J155)+('III. Empleo'!J164*'II. Salarios'!J164)+('II. Salarios'!J167*'III. Empleo'!J167)+('III. Empleo'!J185*'II. Salarios'!J185)+('II. Salarios'!J191*'III. Empleo'!J191)+('III. Empleo'!J198*'II. Salarios'!J198)+('II. Salarios'!J230*'III. Empleo'!J230)+('III. Empleo'!J238*'II. Salarios'!J238)+('II. Salarios'!J240*'III. Empleo'!J240)+('III. Empleo'!J253*'II. Salarios'!J253)+('II. Salarios'!J259*'III. Empleo'!J259)+('III. Empleo'!J267*'II. Salarios'!J267))/'III. Empleo'!J6</f>
        <v>131356.60844106632</v>
      </c>
      <c r="K6" s="70">
        <f>+((K7*'III. Empleo'!K7)+('III. Empleo'!K18*'II. Salarios'!K18)+('II. Salarios'!K21*'III. Empleo'!K21)+('III. Empleo'!K35*'II. Salarios'!K35)+('II. Salarios'!K41*'III. Empleo'!K41)+('III. Empleo'!K51*'II. Salarios'!K51)+('II. Salarios'!K67*'III. Empleo'!K67)+('III. Empleo'!K70*'II. Salarios'!K70)+('II. Salarios'!K82*'III. Empleo'!K82)+('III. Empleo'!K100*'II. Salarios'!K100)+('II. Salarios'!K102*'III. Empleo'!K102)+('III. Empleo'!K104*'II. Salarios'!K104)+('II. Salarios'!K112*'III. Empleo'!K112)+('III. Empleo'!K128*'II. Salarios'!K128)+('II. Salarios'!K155*'III. Empleo'!K155)+('III. Empleo'!K164*'II. Salarios'!K164)+('II. Salarios'!K167*'III. Empleo'!K167)+('III. Empleo'!K185*'II. Salarios'!K185)+('II. Salarios'!K191*'III. Empleo'!K191)+('III. Empleo'!K198*'II. Salarios'!K198)+('II. Salarios'!K230*'III. Empleo'!K230)+('III. Empleo'!K238*'II. Salarios'!K238)+('II. Salarios'!K240*'III. Empleo'!K240)+('III. Empleo'!K253*'II. Salarios'!K253)+('II. Salarios'!K259*'III. Empleo'!K259)+('III. Empleo'!K267*'II. Salarios'!K267))/'III. Empleo'!K6</f>
        <v>113970.20593032925</v>
      </c>
      <c r="L6" s="90">
        <f>+((L7*'III. Empleo'!L7)+('III. Empleo'!L18*'II. Salarios'!L18)+('II. Salarios'!L21*'III. Empleo'!L21)+('III. Empleo'!L35*'II. Salarios'!L35)+('II. Salarios'!L41*'III. Empleo'!L41)+('III. Empleo'!L51*'II. Salarios'!L51)+('II. Salarios'!L67*'III. Empleo'!L67)+('III. Empleo'!L70*'II. Salarios'!L70)+('II. Salarios'!L82*'III. Empleo'!L82)+('III. Empleo'!L100*'II. Salarios'!L100)+('II. Salarios'!L102*'III. Empleo'!L102)+('III. Empleo'!L104*'II. Salarios'!L104)+('II. Salarios'!L112*'III. Empleo'!L112)+('III. Empleo'!L128*'II. Salarios'!L128)+('II. Salarios'!L155*'III. Empleo'!L155)+('III. Empleo'!L164*'II. Salarios'!L164)+('II. Salarios'!L167*'III. Empleo'!L167)+('III. Empleo'!L185*'II. Salarios'!L185)+('II. Salarios'!L191*'III. Empleo'!L191)+('III. Empleo'!L198*'II. Salarios'!L198)+('II. Salarios'!L230*'III. Empleo'!L230)+('III. Empleo'!L238*'II. Salarios'!L238)+('II. Salarios'!L240*'III. Empleo'!L240)+('III. Empleo'!L253*'II. Salarios'!L253)+('II. Salarios'!L259*'III. Empleo'!L259)+('III. Empleo'!L267*'II. Salarios'!L267))/'III. Empleo'!L6</f>
        <v>115845.0074797117</v>
      </c>
      <c r="M6" s="90">
        <f>+((M7*'III. Empleo'!M7)+('III. Empleo'!M18*'II. Salarios'!M18)+('II. Salarios'!M21*'III. Empleo'!M21)+('III. Empleo'!M35*'II. Salarios'!M35)+('II. Salarios'!M41*'III. Empleo'!M41)+('III. Empleo'!M51*'II. Salarios'!M51)+('II. Salarios'!M67*'III. Empleo'!M67)+('III. Empleo'!M70*'II. Salarios'!M70)+('II. Salarios'!M82*'III. Empleo'!M82)+('III. Empleo'!M100*'II. Salarios'!M100)+('II. Salarios'!M102*'III. Empleo'!M102)+('III. Empleo'!M104*'II. Salarios'!M104)+('II. Salarios'!M112*'III. Empleo'!M112)+('III. Empleo'!M128*'II. Salarios'!M128)+('II. Salarios'!M155*'III. Empleo'!M155)+('III. Empleo'!M164*'II. Salarios'!M164)+('II. Salarios'!M167*'III. Empleo'!M167)+('III. Empleo'!M185*'II. Salarios'!M185)+('II. Salarios'!M191*'III. Empleo'!M191)+('III. Empleo'!M198*'II. Salarios'!M198)+('II. Salarios'!M230*'III. Empleo'!M230)+('III. Empleo'!M238*'II. Salarios'!M238)+('II. Salarios'!M240*'III. Empleo'!M240)+('III. Empleo'!M253*'II. Salarios'!M253)+('II. Salarios'!M259*'III. Empleo'!M259)+('III. Empleo'!M267*'II. Salarios'!M267))/'III. Empleo'!M6</f>
        <v>121655.90734918886</v>
      </c>
      <c r="N6" s="90">
        <f>+((N7*'III. Empleo'!N7)+('III. Empleo'!N18*'II. Salarios'!N18)+('II. Salarios'!N21*'III. Empleo'!N21)+('III. Empleo'!N35*'II. Salarios'!N35)+('II. Salarios'!N41*'III. Empleo'!N41)+('III. Empleo'!N51*'II. Salarios'!N51)+('II. Salarios'!N67*'III. Empleo'!N67)+('III. Empleo'!N70*'II. Salarios'!N70)+('II. Salarios'!N82*'III. Empleo'!N82)+('III. Empleo'!N100*'II. Salarios'!N100)+('II. Salarios'!N102*'III. Empleo'!N102)+('III. Empleo'!N104*'II. Salarios'!N104)+('II. Salarios'!N112*'III. Empleo'!N112)+('III. Empleo'!N128*'II. Salarios'!N128)+('II. Salarios'!N155*'III. Empleo'!N155)+('III. Empleo'!N164*'II. Salarios'!N164)+('II. Salarios'!N167*'III. Empleo'!N167)+('III. Empleo'!N185*'II. Salarios'!N185)+('II. Salarios'!N191*'III. Empleo'!N191)+('III. Empleo'!N198*'II. Salarios'!N198)+('II. Salarios'!N230*'III. Empleo'!N230)+('III. Empleo'!N238*'II. Salarios'!N238)+('II. Salarios'!N240*'III. Empleo'!N240)+('III. Empleo'!N253*'II. Salarios'!N253)+('II. Salarios'!N259*'III. Empleo'!N259)+('III. Empleo'!N267*'II. Salarios'!N267))/'III. Empleo'!N6</f>
        <v>128497.2099133725</v>
      </c>
      <c r="O6" s="90">
        <f>+((O7*'III. Empleo'!O7)+('III. Empleo'!O18*'II. Salarios'!O18)+('II. Salarios'!O21*'III. Empleo'!O21)+('III. Empleo'!O35*'II. Salarios'!O35)+('II. Salarios'!O41*'III. Empleo'!O41)+('III. Empleo'!O51*'II. Salarios'!O51)+('II. Salarios'!O67*'III. Empleo'!O67)+('III. Empleo'!O70*'II. Salarios'!O70)+('II. Salarios'!O82*'III. Empleo'!O82)+('III. Empleo'!O100*'II. Salarios'!O100)+('II. Salarios'!O102*'III. Empleo'!O102)+('III. Empleo'!O104*'II. Salarios'!O104)+('II. Salarios'!O112*'III. Empleo'!O112)+('III. Empleo'!O128*'II. Salarios'!O128)+('II. Salarios'!O155*'III. Empleo'!O155)+('III. Empleo'!O164*'II. Salarios'!O164)+('II. Salarios'!O167*'III. Empleo'!O167)+('III. Empleo'!O185*'II. Salarios'!O185)+('II. Salarios'!O191*'III. Empleo'!O191)+('III. Empleo'!O198*'II. Salarios'!O198)+('II. Salarios'!O230*'III. Empleo'!O230)+('III. Empleo'!O238*'II. Salarios'!O238)+('II. Salarios'!O240*'III. Empleo'!O240)+('III. Empleo'!O253*'II. Salarios'!O253)+('II. Salarios'!O259*'III. Empleo'!O259)+('III. Empleo'!O267*'II. Salarios'!O267))/'III. Empleo'!O6</f>
        <v>131412.15326088696</v>
      </c>
      <c r="P6" s="90">
        <f>+((P7*'III. Empleo'!P7)+('III. Empleo'!P18*'II. Salarios'!P18)+('II. Salarios'!P21*'III. Empleo'!P21)+('III. Empleo'!P35*'II. Salarios'!P35)+('II. Salarios'!P41*'III. Empleo'!P41)+('III. Empleo'!P51*'II. Salarios'!P51)+('II. Salarios'!P67*'III. Empleo'!P67)+('III. Empleo'!P70*'II. Salarios'!P70)+('II. Salarios'!P82*'III. Empleo'!P82)+('III. Empleo'!P100*'II. Salarios'!P100)+('II. Salarios'!P102*'III. Empleo'!P102)+('III. Empleo'!P104*'II. Salarios'!P104)+('II. Salarios'!P112*'III. Empleo'!P112)+('III. Empleo'!P128*'II. Salarios'!P128)+('II. Salarios'!P155*'III. Empleo'!P155)+('III. Empleo'!P164*'II. Salarios'!P164)+('II. Salarios'!P167*'III. Empleo'!P167)+('III. Empleo'!P185*'II. Salarios'!P185)+('II. Salarios'!P191*'III. Empleo'!P191)+('III. Empleo'!P198*'II. Salarios'!P198)+('II. Salarios'!P230*'III. Empleo'!P230)+('III. Empleo'!P238*'II. Salarios'!P238)+('II. Salarios'!P240*'III. Empleo'!P240)+('III. Empleo'!P253*'II. Salarios'!P253)+('II. Salarios'!P259*'III. Empleo'!P259)+('III. Empleo'!P267*'II. Salarios'!P267))/'III. Empleo'!P6</f>
        <v>147840.6746773592</v>
      </c>
      <c r="Q6" s="90">
        <f>+((Q7*'III. Empleo'!Q7)+('III. Empleo'!Q18*'II. Salarios'!Q18)+('II. Salarios'!Q21*'III. Empleo'!Q21)+('III. Empleo'!Q35*'II. Salarios'!Q35)+('II. Salarios'!Q41*'III. Empleo'!Q41)+('III. Empleo'!Q51*'II. Salarios'!Q51)+('II. Salarios'!Q67*'III. Empleo'!Q67)+('III. Empleo'!Q70*'II. Salarios'!Q70)+('II. Salarios'!Q82*'III. Empleo'!Q82)+('III. Empleo'!Q100*'II. Salarios'!Q100)+('II. Salarios'!Q102*'III. Empleo'!Q102)+('III. Empleo'!Q104*'II. Salarios'!Q104)+('II. Salarios'!Q112*'III. Empleo'!Q112)+('III. Empleo'!Q128*'II. Salarios'!Q128)+('II. Salarios'!Q155*'III. Empleo'!Q155)+('III. Empleo'!Q164*'II. Salarios'!Q164)+('II. Salarios'!Q167*'III. Empleo'!Q167)+('III. Empleo'!Q185*'II. Salarios'!Q185)+('II. Salarios'!Q191*'III. Empleo'!Q191)+('III. Empleo'!Q198*'II. Salarios'!Q198)+('II. Salarios'!Q230*'III. Empleo'!Q230)+('III. Empleo'!Q238*'II. Salarios'!Q238)+('II. Salarios'!Q240*'III. Empleo'!Q240)+('III. Empleo'!Q253*'II. Salarios'!Q253)+('II. Salarios'!Q259*'III. Empleo'!Q259)+('III. Empleo'!Q267*'II. Salarios'!Q267))/'III. Empleo'!Q6</f>
        <v>160827.60651336718</v>
      </c>
    </row>
    <row r="7" spans="2:19" x14ac:dyDescent="0.3">
      <c r="B7" s="31" t="s">
        <v>180</v>
      </c>
      <c r="C7" s="47">
        <f>+SUMPRODUCT(C8:C17,'III. Empleo'!C8:C17)/'III. Empleo'!C7</f>
        <v>8644.5651710393977</v>
      </c>
      <c r="D7" s="47">
        <f>+SUMPRODUCT(D8:D17,'III. Empleo'!D8:D17)/'III. Empleo'!D7</f>
        <v>11503.821471072806</v>
      </c>
      <c r="E7" s="47">
        <f>+SUMPRODUCT(E8:E17,'III. Empleo'!E8:E17)/'III. Empleo'!E7</f>
        <v>15268.497081252315</v>
      </c>
      <c r="F7" s="47">
        <f>+SUMPRODUCT(F8:F17,'III. Empleo'!F8:F17)/'III. Empleo'!F7</f>
        <v>19151.802558635729</v>
      </c>
      <c r="G7" s="47">
        <f>+SUMPRODUCT(G8:G17,'III. Empleo'!G8:G17)/'III. Empleo'!G7</f>
        <v>25038.07427674975</v>
      </c>
      <c r="H7" s="64">
        <f>+SUMPRODUCT(H8:H17,'III. Empleo'!H8:H17)/'III. Empleo'!H7</f>
        <v>33855.864205575643</v>
      </c>
      <c r="I7" s="64">
        <f>+SUMPRODUCT(I8:I17,'III. Empleo'!I8:I17)/'III. Empleo'!I7</f>
        <v>50750.69637482606</v>
      </c>
      <c r="J7" s="49">
        <f>+SUMPRODUCT(J8:J17,'III. Empleo'!J8:J17)/'III. Empleo'!J7</f>
        <v>76575.166031517248</v>
      </c>
      <c r="K7" s="71">
        <f>+SUMPRODUCT(K8:K17,'III. Empleo'!K8:K17)/'III. Empleo'!K7</f>
        <v>68908.272519685052</v>
      </c>
      <c r="L7" s="91">
        <f>+SUMPRODUCT(L8:L17,'III. Empleo'!L8:L17)/'III. Empleo'!L7</f>
        <v>69244.670687711405</v>
      </c>
      <c r="M7" s="91">
        <f>+SUMPRODUCT(M8:M17,'III. Empleo'!M8:M17)/'III. Empleo'!M7</f>
        <v>75361.774185267859</v>
      </c>
      <c r="N7" s="91">
        <f>+SUMPRODUCT(N8:N17,'III. Empleo'!N8:N17)/'III. Empleo'!N7</f>
        <v>77437.479586592162</v>
      </c>
      <c r="O7" s="91">
        <f>+SUMPRODUCT(O8:O17,'III. Empleo'!O8:O17)/'III. Empleo'!O7</f>
        <v>80259.871581291765</v>
      </c>
      <c r="P7" s="91">
        <f>+SUMPRODUCT(P8:P17,'III. Empleo'!P8:P17)/'III. Empleo'!P7</f>
        <v>80082.027549668855</v>
      </c>
      <c r="Q7" s="91">
        <f>+SUMPRODUCT(Q8:Q17,'III. Empleo'!Q8:Q17)/'III. Empleo'!Q7</f>
        <v>84515.714180238865</v>
      </c>
    </row>
    <row r="8" spans="2:19" x14ac:dyDescent="0.3">
      <c r="B8" s="3" t="s">
        <v>221</v>
      </c>
      <c r="C8" s="24">
        <v>11234.104261820146</v>
      </c>
      <c r="D8" s="24">
        <v>14951.963117921276</v>
      </c>
      <c r="E8" s="24">
        <v>18496.521207166526</v>
      </c>
      <c r="F8" s="24">
        <v>24031.048092714274</v>
      </c>
      <c r="G8" s="24">
        <v>32216.742239738374</v>
      </c>
      <c r="H8" s="52">
        <v>44121.328717149037</v>
      </c>
      <c r="I8" s="52">
        <v>69446.901214760888</v>
      </c>
      <c r="J8" s="50">
        <v>110390.85552391515</v>
      </c>
      <c r="K8" s="72">
        <v>93876.255748031472</v>
      </c>
      <c r="L8" s="24">
        <v>91351.050240000026</v>
      </c>
      <c r="M8" s="24">
        <v>111461.10023622047</v>
      </c>
      <c r="N8" s="24">
        <v>110640.97483870966</v>
      </c>
      <c r="O8" s="24">
        <v>119439.05087301591</v>
      </c>
      <c r="P8" s="24">
        <v>119458.57815999996</v>
      </c>
      <c r="Q8" s="24">
        <v>126508.97857142854</v>
      </c>
      <c r="R8" s="68"/>
      <c r="S8" s="68"/>
    </row>
    <row r="9" spans="2:19" x14ac:dyDescent="0.3">
      <c r="B9" s="3" t="s">
        <v>222</v>
      </c>
      <c r="C9" s="24">
        <v>11495.254554156627</v>
      </c>
      <c r="D9" s="24">
        <v>14591.001071512192</v>
      </c>
      <c r="E9" s="24">
        <v>18544.77974576387</v>
      </c>
      <c r="F9" s="24">
        <v>22951.60547992526</v>
      </c>
      <c r="G9" s="24">
        <v>29429.357874951809</v>
      </c>
      <c r="H9" s="52">
        <v>37518.601586963392</v>
      </c>
      <c r="I9" s="52">
        <v>51880.770240688122</v>
      </c>
      <c r="J9" s="50">
        <v>74865.509776785722</v>
      </c>
      <c r="K9" s="72">
        <v>64848.554848484848</v>
      </c>
      <c r="L9" s="24">
        <v>64771.282121212105</v>
      </c>
      <c r="M9" s="24">
        <v>76754.716363636355</v>
      </c>
      <c r="N9" s="24">
        <v>77248.047878787882</v>
      </c>
      <c r="O9" s="24">
        <v>77699.124242424252</v>
      </c>
      <c r="P9" s="24">
        <v>75406.124545454557</v>
      </c>
      <c r="Q9" s="24">
        <v>87330.718437500022</v>
      </c>
      <c r="R9" s="68"/>
      <c r="S9" s="68"/>
    </row>
    <row r="10" spans="2:19" x14ac:dyDescent="0.3">
      <c r="B10" s="3" t="s">
        <v>223</v>
      </c>
      <c r="C10" s="24">
        <v>10273.75121405511</v>
      </c>
      <c r="D10" s="24">
        <v>12425.803268386242</v>
      </c>
      <c r="E10" s="24">
        <v>17414.985915227964</v>
      </c>
      <c r="F10" s="24">
        <v>22077.241326030238</v>
      </c>
      <c r="G10" s="24">
        <v>28139.861676356591</v>
      </c>
      <c r="H10" s="52">
        <v>42733.191532650875</v>
      </c>
      <c r="I10" s="52">
        <v>62966.175969678676</v>
      </c>
      <c r="J10" s="50">
        <v>88491.640347984692</v>
      </c>
      <c r="K10" s="72">
        <v>77273.891111111123</v>
      </c>
      <c r="L10" s="24">
        <v>75741.634444444455</v>
      </c>
      <c r="M10" s="24">
        <v>87457.101276595728</v>
      </c>
      <c r="N10" s="24">
        <v>86639.841041666674</v>
      </c>
      <c r="O10" s="24">
        <v>93075.91354166664</v>
      </c>
      <c r="P10" s="24">
        <v>92520.867551020448</v>
      </c>
      <c r="Q10" s="24">
        <v>106732.23346938775</v>
      </c>
      <c r="R10" s="68"/>
      <c r="S10" s="68"/>
    </row>
    <row r="11" spans="2:19" x14ac:dyDescent="0.3">
      <c r="B11" s="3" t="s">
        <v>224</v>
      </c>
      <c r="C11" s="24">
        <v>6432.1533726165026</v>
      </c>
      <c r="D11" s="24">
        <v>7120.5992713988608</v>
      </c>
      <c r="E11" s="24">
        <v>8356.4704764076196</v>
      </c>
      <c r="F11" s="24">
        <v>9741.8572168344926</v>
      </c>
      <c r="G11" s="24">
        <v>16346.009321349187</v>
      </c>
      <c r="H11" s="52">
        <v>22466.160534346709</v>
      </c>
      <c r="I11" s="52">
        <v>34520.105610909835</v>
      </c>
      <c r="J11" s="50">
        <v>59203.101094547957</v>
      </c>
      <c r="K11" s="72">
        <v>47442.642888888884</v>
      </c>
      <c r="L11" s="24">
        <v>47442.642888888884</v>
      </c>
      <c r="M11" s="24">
        <v>47442.642888888884</v>
      </c>
      <c r="N11" s="24">
        <v>63385.637608695652</v>
      </c>
      <c r="O11" s="24">
        <v>63385.637608695652</v>
      </c>
      <c r="P11" s="24">
        <v>71044.775555555549</v>
      </c>
      <c r="Q11" s="24">
        <v>74277.728222222227</v>
      </c>
      <c r="R11" s="68"/>
      <c r="S11" s="68"/>
    </row>
    <row r="12" spans="2:19" x14ac:dyDescent="0.3">
      <c r="B12" s="3" t="s">
        <v>225</v>
      </c>
      <c r="C12" s="24">
        <v>9290.4795286634198</v>
      </c>
      <c r="D12" s="24">
        <v>12005.186634446532</v>
      </c>
      <c r="E12" s="24">
        <v>16050.952198268484</v>
      </c>
      <c r="F12" s="24">
        <v>19858.190241953238</v>
      </c>
      <c r="G12" s="24">
        <v>27364.05263449781</v>
      </c>
      <c r="H12" s="52">
        <v>33179.719279105339</v>
      </c>
      <c r="I12" s="52">
        <v>47433.362884509399</v>
      </c>
      <c r="J12" s="50">
        <v>63288.236191361262</v>
      </c>
      <c r="K12" s="72">
        <v>53932.277662337678</v>
      </c>
      <c r="L12" s="24">
        <v>58195.280649350672</v>
      </c>
      <c r="M12" s="24">
        <v>63070.512499999983</v>
      </c>
      <c r="N12" s="24">
        <v>63302.173703703709</v>
      </c>
      <c r="O12" s="24">
        <v>66466.285714285681</v>
      </c>
      <c r="P12" s="24">
        <v>66603.210941176469</v>
      </c>
      <c r="Q12" s="24">
        <v>71447.91216867468</v>
      </c>
      <c r="R12" s="68"/>
      <c r="S12" s="68"/>
    </row>
    <row r="13" spans="2:19" x14ac:dyDescent="0.3">
      <c r="B13" s="3" t="s">
        <v>226</v>
      </c>
      <c r="C13" s="24">
        <v>10205.153609946881</v>
      </c>
      <c r="D13" s="24">
        <v>15021.366831912424</v>
      </c>
      <c r="E13" s="24">
        <v>18065.417452992871</v>
      </c>
      <c r="F13" s="24">
        <v>24647.459013727421</v>
      </c>
      <c r="G13" s="24">
        <v>32068.208842644541</v>
      </c>
      <c r="H13" s="52">
        <v>42735.044837076493</v>
      </c>
      <c r="I13" s="52">
        <v>60762.790304069291</v>
      </c>
      <c r="J13" s="50">
        <v>88621.699114052666</v>
      </c>
      <c r="K13" s="72">
        <v>87402.084424778732</v>
      </c>
      <c r="L13" s="24">
        <v>87465.654513274363</v>
      </c>
      <c r="M13" s="24">
        <v>88819.54610619467</v>
      </c>
      <c r="N13" s="24">
        <v>89885.770530973445</v>
      </c>
      <c r="O13" s="24">
        <v>90791.050446428577</v>
      </c>
      <c r="P13" s="24">
        <v>91580.689469026518</v>
      </c>
      <c r="Q13" s="24">
        <v>84407.0983076923</v>
      </c>
      <c r="R13" s="68"/>
      <c r="S13" s="68"/>
    </row>
    <row r="14" spans="2:19" ht="15" customHeight="1" x14ac:dyDescent="0.3">
      <c r="B14" s="3" t="s">
        <v>227</v>
      </c>
      <c r="C14" s="24">
        <v>8609.9407546301427</v>
      </c>
      <c r="D14" s="24">
        <v>11724.505308760374</v>
      </c>
      <c r="E14" s="24">
        <v>15835.368620735057</v>
      </c>
      <c r="F14" s="24">
        <v>18897.148576831078</v>
      </c>
      <c r="G14" s="24">
        <v>24775.455702150019</v>
      </c>
      <c r="H14" s="52">
        <v>37277.920977474321</v>
      </c>
      <c r="I14" s="52">
        <v>52307.44673215659</v>
      </c>
      <c r="J14" s="50">
        <v>78622.649926211656</v>
      </c>
      <c r="K14" s="72">
        <v>66206.073333333392</v>
      </c>
      <c r="L14" s="24">
        <v>70971.287222222221</v>
      </c>
      <c r="M14" s="24">
        <v>81731.334615384621</v>
      </c>
      <c r="N14" s="24">
        <v>80545.156292134823</v>
      </c>
      <c r="O14" s="24">
        <v>84772.071264367827</v>
      </c>
      <c r="P14" s="24">
        <v>83179.410978260843</v>
      </c>
      <c r="Q14" s="24">
        <v>82953.215777777761</v>
      </c>
      <c r="R14" s="68"/>
      <c r="S14" s="68"/>
    </row>
    <row r="15" spans="2:19" x14ac:dyDescent="0.3">
      <c r="B15" s="3" t="s">
        <v>228</v>
      </c>
      <c r="C15" s="24">
        <v>6775.7116295308779</v>
      </c>
      <c r="D15" s="24">
        <v>9227.1946210563146</v>
      </c>
      <c r="E15" s="24">
        <v>13808.247450160408</v>
      </c>
      <c r="F15" s="24">
        <v>16763.196187496236</v>
      </c>
      <c r="G15" s="24">
        <v>20643.94468688784</v>
      </c>
      <c r="H15" s="52">
        <v>25526.018243838236</v>
      </c>
      <c r="I15" s="52">
        <v>39900.78277082125</v>
      </c>
      <c r="J15" s="50">
        <v>66351.088679202236</v>
      </c>
      <c r="K15" s="72">
        <v>62678.189041666687</v>
      </c>
      <c r="L15" s="24">
        <v>62562.725435684646</v>
      </c>
      <c r="M15" s="24">
        <v>62814.878677685971</v>
      </c>
      <c r="N15" s="24">
        <v>68604.30560165974</v>
      </c>
      <c r="O15" s="24">
        <v>67630.285495867778</v>
      </c>
      <c r="P15" s="24">
        <v>66697.935614754082</v>
      </c>
      <c r="Q15" s="24">
        <v>73469.300887096746</v>
      </c>
      <c r="R15" s="68"/>
      <c r="S15" s="68"/>
    </row>
    <row r="16" spans="2:19" x14ac:dyDescent="0.3">
      <c r="B16" s="3" t="s">
        <v>229</v>
      </c>
      <c r="C16" s="24">
        <v>9275.1432003053578</v>
      </c>
      <c r="D16" s="24">
        <v>12346.318931926051</v>
      </c>
      <c r="E16" s="24">
        <v>16678.57474164134</v>
      </c>
      <c r="F16" s="24">
        <v>20572.258487077594</v>
      </c>
      <c r="G16" s="24">
        <v>29614.706848428857</v>
      </c>
      <c r="H16" s="52">
        <v>41586.444395561201</v>
      </c>
      <c r="I16" s="52">
        <v>59121.664361923962</v>
      </c>
      <c r="J16" s="50">
        <v>79337.845573338811</v>
      </c>
      <c r="K16" s="72">
        <v>70243.404354838713</v>
      </c>
      <c r="L16" s="24">
        <v>70350.968688524605</v>
      </c>
      <c r="M16" s="24">
        <v>76557.05442622953</v>
      </c>
      <c r="N16" s="24">
        <v>75510.410793650779</v>
      </c>
      <c r="O16" s="24">
        <v>85136.183492063486</v>
      </c>
      <c r="P16" s="24">
        <v>84521.237741935489</v>
      </c>
      <c r="Q16" s="24">
        <v>93045.659516129061</v>
      </c>
      <c r="R16" s="68"/>
      <c r="S16" s="68"/>
    </row>
    <row r="17" spans="2:19" x14ac:dyDescent="0.3">
      <c r="B17" s="5" t="s">
        <v>584</v>
      </c>
      <c r="C17" s="25">
        <v>3606.5376735209234</v>
      </c>
      <c r="D17" s="25">
        <v>4766.3826342181228</v>
      </c>
      <c r="E17" s="25">
        <v>5339.9332842524354</v>
      </c>
      <c r="F17" s="25">
        <v>10177.067970163091</v>
      </c>
      <c r="G17" s="25">
        <v>11429.478852014501</v>
      </c>
      <c r="H17" s="65">
        <v>14346.112955925353</v>
      </c>
      <c r="I17" s="65">
        <v>21269.537085397315</v>
      </c>
      <c r="J17" s="51">
        <v>38689.842338852053</v>
      </c>
      <c r="K17" s="72">
        <v>38584.201578947366</v>
      </c>
      <c r="L17" s="24">
        <v>38584.201578947366</v>
      </c>
      <c r="M17" s="24">
        <v>38584.201578947366</v>
      </c>
      <c r="N17" s="24">
        <v>38939.394561403511</v>
      </c>
      <c r="O17" s="24">
        <v>38939.394561403511</v>
      </c>
      <c r="P17" s="24">
        <v>38380.094655172405</v>
      </c>
      <c r="Q17" s="24">
        <v>38817.407857142854</v>
      </c>
      <c r="R17" s="68"/>
      <c r="S17" s="68"/>
    </row>
    <row r="18" spans="2:19" x14ac:dyDescent="0.3">
      <c r="B18" s="31" t="s">
        <v>216</v>
      </c>
      <c r="C18" s="47">
        <f>+SUMPRODUCT(C19:C20,'III. Empleo'!C19:C20)/'III. Empleo'!C18</f>
        <v>30512.74842013315</v>
      </c>
      <c r="D18" s="47">
        <f>+SUMPRODUCT(D19:D20,'III. Empleo'!D19:D20)/'III. Empleo'!D18</f>
        <v>41286.179823183047</v>
      </c>
      <c r="E18" s="47">
        <f>+SUMPRODUCT(E19:E20,'III. Empleo'!E19:E20)/'III. Empleo'!E18</f>
        <v>53982.429784852247</v>
      </c>
      <c r="F18" s="47">
        <f>+SUMPRODUCT(F19:F20,'III. Empleo'!F19:F20)/'III. Empleo'!F18</f>
        <v>72362.281963098489</v>
      </c>
      <c r="G18" s="47">
        <f>+SUMPRODUCT(G19:G20,'III. Empleo'!G19:G20)/'III. Empleo'!G18</f>
        <v>109879.00797567396</v>
      </c>
      <c r="H18" s="64">
        <f>+SUMPRODUCT(H19:H20,'III. Empleo'!H19:H20)/'III. Empleo'!H18</f>
        <v>106942.86711103973</v>
      </c>
      <c r="I18" s="64">
        <f>+SUMPRODUCT(I19:I20,'III. Empleo'!I19:I20)/'III. Empleo'!I18</f>
        <v>147416.8581862968</v>
      </c>
      <c r="J18" s="49">
        <f>+SUMPRODUCT(J19:J20,'III. Empleo'!J19:J20)/'III. Empleo'!J18</f>
        <v>222233.90859867094</v>
      </c>
      <c r="K18" s="71">
        <f>+SUMPRODUCT(K19:K20,'III. Empleo'!K19:K20)/'III. Empleo'!K18</f>
        <v>195905.91911353471</v>
      </c>
      <c r="L18" s="91">
        <f>+SUMPRODUCT(L19:L20,'III. Empleo'!L19:L20)/'III. Empleo'!L18</f>
        <v>195679.67210473964</v>
      </c>
      <c r="M18" s="91">
        <f>+SUMPRODUCT(M19:M20,'III. Empleo'!M19:M20)/'III. Empleo'!M18</f>
        <v>194776.88411269771</v>
      </c>
      <c r="N18" s="91">
        <f>+SUMPRODUCT(N19:N20,'III. Empleo'!N19:N20)/'III. Empleo'!N18</f>
        <v>210195.51221270769</v>
      </c>
      <c r="O18" s="91">
        <f>+SUMPRODUCT(O19:O20,'III. Empleo'!O19:O20)/'III. Empleo'!O18</f>
        <v>210065.18560777802</v>
      </c>
      <c r="P18" s="91">
        <f>+SUMPRODUCT(P19:P20,'III. Empleo'!P19:P20)/'III. Empleo'!P18</f>
        <v>259905.51555479964</v>
      </c>
      <c r="Q18" s="91">
        <f>+SUMPRODUCT(Q19:Q20,'III. Empleo'!Q19:Q20)/'III. Empleo'!Q18</f>
        <v>289135.93950408482</v>
      </c>
      <c r="S18" s="68"/>
    </row>
    <row r="19" spans="2:19" x14ac:dyDescent="0.3">
      <c r="B19" s="16" t="s">
        <v>400</v>
      </c>
      <c r="C19" s="26">
        <v>36801.708750603</v>
      </c>
      <c r="D19" s="24">
        <v>50451.703234452587</v>
      </c>
      <c r="E19" s="24">
        <v>64934.542350104159</v>
      </c>
      <c r="F19" s="24">
        <v>85657.620431230258</v>
      </c>
      <c r="G19" s="24">
        <v>123445.55085102282</v>
      </c>
      <c r="H19" s="52">
        <v>139704.30648025032</v>
      </c>
      <c r="I19" s="52">
        <v>191766.00414140642</v>
      </c>
      <c r="J19" s="50">
        <v>287002.89541903074</v>
      </c>
      <c r="K19" s="26">
        <v>249642.22815841576</v>
      </c>
      <c r="L19" s="24">
        <v>249852.18609467428</v>
      </c>
      <c r="M19" s="24">
        <v>250867.10222656268</v>
      </c>
      <c r="N19" s="24">
        <v>273336.22424710391</v>
      </c>
      <c r="O19" s="24">
        <v>275171.12311538449</v>
      </c>
      <c r="P19" s="24">
        <v>337207.77319923363</v>
      </c>
      <c r="Q19" s="24">
        <v>372943.6308918405</v>
      </c>
      <c r="R19" s="68"/>
      <c r="S19" s="68"/>
    </row>
    <row r="20" spans="2:19" x14ac:dyDescent="0.3">
      <c r="B20" s="5" t="s">
        <v>401</v>
      </c>
      <c r="C20" s="26">
        <v>30244.063552447184</v>
      </c>
      <c r="D20" s="24">
        <v>40863.816749990001</v>
      </c>
      <c r="E20" s="24">
        <v>53461.313168311572</v>
      </c>
      <c r="F20" s="24">
        <v>71720.389463192303</v>
      </c>
      <c r="G20" s="24">
        <v>109197.85225755902</v>
      </c>
      <c r="H20" s="52">
        <v>105493.03066478577</v>
      </c>
      <c r="I20" s="52">
        <v>145231.64510413338</v>
      </c>
      <c r="J20" s="50">
        <v>218786.67793793458</v>
      </c>
      <c r="K20" s="26">
        <v>193073.263991649</v>
      </c>
      <c r="L20" s="24">
        <v>192805.51298032599</v>
      </c>
      <c r="M20" s="24">
        <v>191819.2948568482</v>
      </c>
      <c r="N20" s="24">
        <v>206844.05316630774</v>
      </c>
      <c r="O20" s="24">
        <v>206580.0005651637</v>
      </c>
      <c r="P20" s="24">
        <v>255775.3437543498</v>
      </c>
      <c r="Q20" s="24">
        <v>284609.27625089762</v>
      </c>
      <c r="R20" s="68"/>
      <c r="S20" s="68"/>
    </row>
    <row r="21" spans="2:19" x14ac:dyDescent="0.3">
      <c r="B21" s="31" t="s">
        <v>181</v>
      </c>
      <c r="C21" s="47">
        <f>+SUMPRODUCT(C22:C34,'III. Empleo'!C22:C34)/'III. Empleo'!C21</f>
        <v>11157.170113402666</v>
      </c>
      <c r="D21" s="47">
        <f>+SUMPRODUCT(D22:D34,'III. Empleo'!D22:D34)/'III. Empleo'!D21</f>
        <v>14870.583154011143</v>
      </c>
      <c r="E21" s="47">
        <f>+SUMPRODUCT(E22:E34,'III. Empleo'!E22:E34)/'III. Empleo'!E21</f>
        <v>19847.508754369159</v>
      </c>
      <c r="F21" s="47">
        <f>+SUMPRODUCT(F22:F34,'III. Empleo'!F22:F34)/'III. Empleo'!F21</f>
        <v>25976.116869813392</v>
      </c>
      <c r="G21" s="47">
        <f>+SUMPRODUCT(G22:G34,'III. Empleo'!G22:G34)/'III. Empleo'!G21</f>
        <v>36847.680742412158</v>
      </c>
      <c r="H21" s="64">
        <f>+SUMPRODUCT(H22:H34,'III. Empleo'!H22:H34)/'III. Empleo'!H21</f>
        <v>48151.139114058409</v>
      </c>
      <c r="I21" s="64">
        <f>+SUMPRODUCT(I22:I34,'III. Empleo'!I22:I34)/'III. Empleo'!I21</f>
        <v>69443.011486418531</v>
      </c>
      <c r="J21" s="49">
        <f>+SUMPRODUCT(J22:J34,'III. Empleo'!J22:J34)/'III. Empleo'!J21</f>
        <v>100702.19859479611</v>
      </c>
      <c r="K21" s="71">
        <f>+SUMPRODUCT(K22:K34,'III. Empleo'!K22:K34)/'III. Empleo'!K21</f>
        <v>88244.507910714281</v>
      </c>
      <c r="L21" s="91">
        <f>+SUMPRODUCT(L22:L34,'III. Empleo'!L22:L34)/'III. Empleo'!L21</f>
        <v>87836.414245849504</v>
      </c>
      <c r="M21" s="91">
        <f>+SUMPRODUCT(M22:M34,'III. Empleo'!M22:M34)/'III. Empleo'!M21</f>
        <v>98555.153475502259</v>
      </c>
      <c r="N21" s="91">
        <f>+SUMPRODUCT(N22:N34,'III. Empleo'!N22:N34)/'III. Empleo'!N21</f>
        <v>100758.2090359763</v>
      </c>
      <c r="O21" s="91">
        <f>+SUMPRODUCT(O22:O34,'III. Empleo'!O22:O34)/'III. Empleo'!O21</f>
        <v>103479.02627011893</v>
      </c>
      <c r="P21" s="91">
        <f>+SUMPRODUCT(P22:P34,'III. Empleo'!P22:P34)/'III. Empleo'!P21</f>
        <v>108934.65237911702</v>
      </c>
      <c r="Q21" s="91">
        <f>+SUMPRODUCT(Q22:Q34,'III. Empleo'!Q22:Q34)/'III. Empleo'!Q21</f>
        <v>117038.26623390181</v>
      </c>
      <c r="S21" s="68"/>
    </row>
    <row r="22" spans="2:19" x14ac:dyDescent="0.3">
      <c r="B22" s="3" t="s">
        <v>585</v>
      </c>
      <c r="C22" s="24">
        <v>10053.488215431689</v>
      </c>
      <c r="D22" s="24">
        <v>13457.788791645826</v>
      </c>
      <c r="E22" s="24">
        <v>18364.111524375297</v>
      </c>
      <c r="F22" s="24">
        <v>23908.358752588432</v>
      </c>
      <c r="G22" s="24">
        <v>34655.22975340813</v>
      </c>
      <c r="H22" s="52">
        <v>52475.405290446921</v>
      </c>
      <c r="I22" s="52">
        <v>73392.474426006491</v>
      </c>
      <c r="J22" s="50">
        <v>99100.305863111018</v>
      </c>
      <c r="K22" s="26">
        <v>86785.368529411731</v>
      </c>
      <c r="L22" s="24">
        <v>85865.501911764717</v>
      </c>
      <c r="M22" s="24">
        <v>83949.601944444439</v>
      </c>
      <c r="N22" s="24">
        <v>108571.70569444448</v>
      </c>
      <c r="O22" s="24">
        <v>109951.76722222222</v>
      </c>
      <c r="P22" s="24">
        <v>106849.03736111113</v>
      </c>
      <c r="Q22" s="24">
        <v>111729.1583783784</v>
      </c>
      <c r="R22" s="68"/>
      <c r="S22" s="68"/>
    </row>
    <row r="23" spans="2:19" x14ac:dyDescent="0.3">
      <c r="B23" s="3" t="s">
        <v>230</v>
      </c>
      <c r="C23" s="24">
        <v>16489.317189462068</v>
      </c>
      <c r="D23" s="24">
        <v>23348.334126728485</v>
      </c>
      <c r="E23" s="24">
        <v>28081.416070220108</v>
      </c>
      <c r="F23" s="24">
        <v>33573.66064516297</v>
      </c>
      <c r="G23" s="24">
        <v>47237.670737555738</v>
      </c>
      <c r="H23" s="52">
        <v>59461.368849715014</v>
      </c>
      <c r="I23" s="52">
        <v>79525.126984674018</v>
      </c>
      <c r="J23" s="50">
        <v>103597.67973263191</v>
      </c>
      <c r="K23" s="26">
        <v>96986.41456521739</v>
      </c>
      <c r="L23" s="24">
        <v>96476.703596491221</v>
      </c>
      <c r="M23" s="24">
        <v>95492.794891774916</v>
      </c>
      <c r="N23" s="24">
        <v>102755.43232758623</v>
      </c>
      <c r="O23" s="24">
        <v>103906.18035087711</v>
      </c>
      <c r="P23" s="24">
        <v>114852.7453275109</v>
      </c>
      <c r="Q23" s="24">
        <v>114713.48706896552</v>
      </c>
      <c r="R23" s="68"/>
      <c r="S23" s="68"/>
    </row>
    <row r="24" spans="2:19" x14ac:dyDescent="0.3">
      <c r="B24" s="3" t="s">
        <v>231</v>
      </c>
      <c r="C24" s="24">
        <v>12967.692707096883</v>
      </c>
      <c r="D24" s="24">
        <v>17286.275787426621</v>
      </c>
      <c r="E24" s="24">
        <v>23342.109971573864</v>
      </c>
      <c r="F24" s="24">
        <v>29283.5507786981</v>
      </c>
      <c r="G24" s="24">
        <v>39535.665379315775</v>
      </c>
      <c r="H24" s="52">
        <v>52341.000306802249</v>
      </c>
      <c r="I24" s="52">
        <v>73188.190510401211</v>
      </c>
      <c r="J24" s="50">
        <v>105626.11332924679</v>
      </c>
      <c r="K24" s="26">
        <v>89241.983086419743</v>
      </c>
      <c r="L24" s="24">
        <v>88950.663414634168</v>
      </c>
      <c r="M24" s="24">
        <v>88676.448902438991</v>
      </c>
      <c r="N24" s="24">
        <v>123451.58358024695</v>
      </c>
      <c r="O24" s="24">
        <v>116431.14790123457</v>
      </c>
      <c r="P24" s="24">
        <v>116232.81814814814</v>
      </c>
      <c r="Q24" s="24">
        <v>116398.14827160495</v>
      </c>
      <c r="R24" s="68"/>
      <c r="S24" s="68"/>
    </row>
    <row r="25" spans="2:19" x14ac:dyDescent="0.3">
      <c r="B25" s="3" t="s">
        <v>232</v>
      </c>
      <c r="C25" s="24">
        <v>8964.4038860294222</v>
      </c>
      <c r="D25" s="24">
        <v>11354.928729763613</v>
      </c>
      <c r="E25" s="24">
        <v>16548.308165393715</v>
      </c>
      <c r="F25" s="24">
        <v>22545.435341825534</v>
      </c>
      <c r="G25" s="24">
        <v>32175.271031348315</v>
      </c>
      <c r="H25" s="52">
        <v>41831.402042825495</v>
      </c>
      <c r="I25" s="52">
        <v>70802.5666866541</v>
      </c>
      <c r="J25" s="50">
        <v>103438.81507858969</v>
      </c>
      <c r="K25" s="26">
        <v>91515.588683206122</v>
      </c>
      <c r="L25" s="24">
        <v>92363.233225190837</v>
      </c>
      <c r="M25" s="24">
        <v>96329.931228406916</v>
      </c>
      <c r="N25" s="24">
        <v>101197.53061420357</v>
      </c>
      <c r="O25" s="24">
        <v>106014.13288201159</v>
      </c>
      <c r="P25" s="24">
        <v>110306.66374269011</v>
      </c>
      <c r="Q25" s="24">
        <v>126344.62517441867</v>
      </c>
      <c r="R25" s="68"/>
      <c r="S25" s="68"/>
    </row>
    <row r="26" spans="2:19" x14ac:dyDescent="0.3">
      <c r="B26" s="3" t="s">
        <v>233</v>
      </c>
      <c r="C26" s="24">
        <v>7068.4509231977345</v>
      </c>
      <c r="D26" s="24">
        <v>9629.8512087571125</v>
      </c>
      <c r="E26" s="24">
        <v>12647.056123913966</v>
      </c>
      <c r="F26" s="24">
        <v>19141.275068284707</v>
      </c>
      <c r="G26" s="24">
        <v>27247.099462491402</v>
      </c>
      <c r="H26" s="52">
        <v>36624.075663052725</v>
      </c>
      <c r="I26" s="52">
        <v>51717.229321708735</v>
      </c>
      <c r="J26" s="50">
        <v>70198.741976884412</v>
      </c>
      <c r="K26" s="72">
        <v>63968.206090425512</v>
      </c>
      <c r="L26" s="24">
        <v>62340.936381909538</v>
      </c>
      <c r="M26" s="24">
        <v>69210.504271356753</v>
      </c>
      <c r="N26" s="24">
        <v>67073.32211764704</v>
      </c>
      <c r="O26" s="24">
        <v>72356.639069767436</v>
      </c>
      <c r="P26" s="24">
        <v>72619.875953488314</v>
      </c>
      <c r="Q26" s="24">
        <v>83821.709953596262</v>
      </c>
      <c r="R26" s="68"/>
      <c r="S26" s="68"/>
    </row>
    <row r="27" spans="2:19" x14ac:dyDescent="0.3">
      <c r="B27" s="3" t="s">
        <v>234</v>
      </c>
      <c r="C27" s="24">
        <v>9076.0533817294508</v>
      </c>
      <c r="D27" s="24">
        <v>12637.309140571238</v>
      </c>
      <c r="E27" s="24">
        <v>17105.88553230423</v>
      </c>
      <c r="F27" s="24">
        <v>22548.197710686818</v>
      </c>
      <c r="G27" s="24">
        <v>28328.168437747318</v>
      </c>
      <c r="H27" s="52">
        <v>36949.860039277555</v>
      </c>
      <c r="I27" s="52">
        <v>57602.91027393056</v>
      </c>
      <c r="J27" s="50">
        <v>90055.510169189205</v>
      </c>
      <c r="K27" s="26">
        <v>69902.203859649147</v>
      </c>
      <c r="L27" s="24">
        <v>70527.453035714294</v>
      </c>
      <c r="M27" s="24">
        <v>109400.68339285711</v>
      </c>
      <c r="N27" s="24">
        <v>91995.707857142828</v>
      </c>
      <c r="O27" s="24">
        <v>91096.627500000017</v>
      </c>
      <c r="P27" s="24">
        <v>91314.315357142841</v>
      </c>
      <c r="Q27" s="24">
        <v>106151.58018181819</v>
      </c>
      <c r="R27" s="68"/>
      <c r="S27" s="68"/>
    </row>
    <row r="28" spans="2:19" x14ac:dyDescent="0.3">
      <c r="B28" s="3" t="s">
        <v>235</v>
      </c>
      <c r="C28" s="24">
        <v>9552.2531350115514</v>
      </c>
      <c r="D28" s="24">
        <v>12212.597683898792</v>
      </c>
      <c r="E28" s="24">
        <v>16544.614783099099</v>
      </c>
      <c r="F28" s="24">
        <v>22493.080972650438</v>
      </c>
      <c r="G28" s="24">
        <v>29081.749903121148</v>
      </c>
      <c r="H28" s="52">
        <v>40899.06979911479</v>
      </c>
      <c r="I28" s="52">
        <v>59739.092478804931</v>
      </c>
      <c r="J28" s="50">
        <v>80101.397126521115</v>
      </c>
      <c r="K28" s="26">
        <v>68370.652786885214</v>
      </c>
      <c r="L28" s="24">
        <v>67651.61710743804</v>
      </c>
      <c r="M28" s="24">
        <v>80340.164916666647</v>
      </c>
      <c r="N28" s="24">
        <v>79909.432016806721</v>
      </c>
      <c r="O28" s="24">
        <v>84181.640247933887</v>
      </c>
      <c r="P28" s="24">
        <v>88593.372644628049</v>
      </c>
      <c r="Q28" s="24">
        <v>91662.900165289262</v>
      </c>
      <c r="R28" s="68"/>
      <c r="S28" s="68"/>
    </row>
    <row r="29" spans="2:19" x14ac:dyDescent="0.3">
      <c r="B29" s="3" t="s">
        <v>236</v>
      </c>
      <c r="C29" s="24">
        <v>8230.4965637501227</v>
      </c>
      <c r="D29" s="24">
        <v>12832.258473427792</v>
      </c>
      <c r="E29" s="24">
        <v>17128.580794545676</v>
      </c>
      <c r="F29" s="24">
        <v>21089.105146845035</v>
      </c>
      <c r="G29" s="24">
        <v>36572.406727112517</v>
      </c>
      <c r="H29" s="52">
        <v>52198.384986394849</v>
      </c>
      <c r="I29" s="52">
        <v>82124.363744065238</v>
      </c>
      <c r="J29" s="50">
        <v>122323.2553288799</v>
      </c>
      <c r="K29" s="26">
        <v>103259.09449664425</v>
      </c>
      <c r="L29" s="24">
        <v>103129.93801324503</v>
      </c>
      <c r="M29" s="24">
        <v>115979.84431372551</v>
      </c>
      <c r="N29" s="24">
        <v>121848.8366666667</v>
      </c>
      <c r="O29" s="24">
        <v>132233.94339743597</v>
      </c>
      <c r="P29" s="24">
        <v>139343.22608695654</v>
      </c>
      <c r="Q29" s="24">
        <v>140467.9043274853</v>
      </c>
      <c r="R29" s="68"/>
      <c r="S29" s="68"/>
    </row>
    <row r="30" spans="2:19" x14ac:dyDescent="0.3">
      <c r="B30" s="3" t="s">
        <v>237</v>
      </c>
      <c r="C30" s="24">
        <v>13890.155608654464</v>
      </c>
      <c r="D30" s="24">
        <v>17914.170001915012</v>
      </c>
      <c r="E30" s="24">
        <v>24749.079150562742</v>
      </c>
      <c r="F30" s="24">
        <v>30229.206403098822</v>
      </c>
      <c r="G30" s="24">
        <v>36473.020738860454</v>
      </c>
      <c r="H30" s="52">
        <v>45173.415236712441</v>
      </c>
      <c r="I30" s="52">
        <v>61834.050494970441</v>
      </c>
      <c r="J30" s="50">
        <v>100064.07862486903</v>
      </c>
      <c r="K30" s="26">
        <v>82617.916795252284</v>
      </c>
      <c r="L30" s="24">
        <v>82702.332086956521</v>
      </c>
      <c r="M30" s="24">
        <v>106981.27216138325</v>
      </c>
      <c r="N30" s="24">
        <v>98915.214610950978</v>
      </c>
      <c r="O30" s="24">
        <v>104396.55357142855</v>
      </c>
      <c r="P30" s="24">
        <v>106243.90022857132</v>
      </c>
      <c r="Q30" s="24">
        <v>118591.36091954025</v>
      </c>
      <c r="R30" s="68"/>
      <c r="S30" s="68"/>
    </row>
    <row r="31" spans="2:19" x14ac:dyDescent="0.3">
      <c r="B31" s="3" t="s">
        <v>238</v>
      </c>
      <c r="C31" s="24">
        <v>10361.880703381545</v>
      </c>
      <c r="D31" s="24">
        <v>12102.196431434859</v>
      </c>
      <c r="E31" s="24">
        <v>15087.729126908438</v>
      </c>
      <c r="F31" s="24">
        <v>17536.203120384769</v>
      </c>
      <c r="G31" s="24">
        <v>20636.539444345217</v>
      </c>
      <c r="H31" s="52">
        <v>24200.667303853596</v>
      </c>
      <c r="I31" s="52">
        <v>35248.967042898956</v>
      </c>
      <c r="J31" s="50">
        <v>51748.244640058307</v>
      </c>
      <c r="K31" s="26">
        <v>45738.366169154229</v>
      </c>
      <c r="L31" s="24">
        <v>44669.127755102047</v>
      </c>
      <c r="M31" s="24">
        <v>45661.809897435887</v>
      </c>
      <c r="N31" s="24">
        <v>55725.200507614201</v>
      </c>
      <c r="O31" s="24">
        <v>57514.547164948461</v>
      </c>
      <c r="P31" s="24">
        <v>56060.87638297872</v>
      </c>
      <c r="Q31" s="24">
        <v>56867.784603174587</v>
      </c>
      <c r="R31" s="68"/>
      <c r="S31" s="68"/>
    </row>
    <row r="32" spans="2:19" x14ac:dyDescent="0.3">
      <c r="B32" s="3" t="s">
        <v>239</v>
      </c>
      <c r="C32" s="24">
        <v>11238.745121694117</v>
      </c>
      <c r="D32" s="24">
        <v>14896.424430420606</v>
      </c>
      <c r="E32" s="24">
        <v>21578.809541705396</v>
      </c>
      <c r="F32" s="24">
        <v>27105.926132797966</v>
      </c>
      <c r="G32" s="24">
        <v>37068.481108689077</v>
      </c>
      <c r="H32" s="52">
        <v>43239.801373951959</v>
      </c>
      <c r="I32" s="52">
        <v>59816.049792449376</v>
      </c>
      <c r="J32" s="50">
        <v>87477.924512225189</v>
      </c>
      <c r="K32" s="26">
        <v>73119.819999999992</v>
      </c>
      <c r="L32" s="24">
        <v>73926.435757575746</v>
      </c>
      <c r="M32" s="24">
        <v>87934.286666666667</v>
      </c>
      <c r="N32" s="24">
        <v>89786.135378787847</v>
      </c>
      <c r="O32" s="24">
        <v>88390.320546875038</v>
      </c>
      <c r="P32" s="24">
        <v>88976.953700787373</v>
      </c>
      <c r="Q32" s="24">
        <v>110211.51953488369</v>
      </c>
      <c r="R32" s="68"/>
      <c r="S32" s="68"/>
    </row>
    <row r="33" spans="2:19" x14ac:dyDescent="0.3">
      <c r="B33" s="3" t="s">
        <v>240</v>
      </c>
      <c r="C33" s="24">
        <v>11029.261572822999</v>
      </c>
      <c r="D33" s="24">
        <v>17617.383791547643</v>
      </c>
      <c r="E33" s="24">
        <v>24845.980941707458</v>
      </c>
      <c r="F33" s="24">
        <v>33465.360038120387</v>
      </c>
      <c r="G33" s="24">
        <v>42504.737795681773</v>
      </c>
      <c r="H33" s="52">
        <v>51818.467532428207</v>
      </c>
      <c r="I33" s="52">
        <v>74681.852474973392</v>
      </c>
      <c r="J33" s="50">
        <v>110158.29694149888</v>
      </c>
      <c r="K33" s="26">
        <v>88458.125636363591</v>
      </c>
      <c r="L33" s="24">
        <v>92626.087999999989</v>
      </c>
      <c r="M33" s="24">
        <v>106562.54825688075</v>
      </c>
      <c r="N33" s="24">
        <v>106763.97477064226</v>
      </c>
      <c r="O33" s="24">
        <v>120963.85146788986</v>
      </c>
      <c r="P33" s="24">
        <v>121746.51733944961</v>
      </c>
      <c r="Q33" s="24">
        <v>133986.9731192661</v>
      </c>
      <c r="R33" s="68"/>
      <c r="S33" s="68"/>
    </row>
    <row r="34" spans="2:19" x14ac:dyDescent="0.3">
      <c r="B34" s="5" t="s">
        <v>241</v>
      </c>
      <c r="C34" s="25">
        <v>15207.187282688566</v>
      </c>
      <c r="D34" s="25">
        <v>20040.794191841745</v>
      </c>
      <c r="E34" s="25">
        <v>25402.944373399925</v>
      </c>
      <c r="F34" s="25">
        <v>34015.618627248878</v>
      </c>
      <c r="G34" s="25">
        <v>56043.556336180547</v>
      </c>
      <c r="H34" s="65">
        <v>77771.051814517632</v>
      </c>
      <c r="I34" s="65">
        <v>101989.78433840016</v>
      </c>
      <c r="J34" s="51">
        <v>149383.20998946115</v>
      </c>
      <c r="K34" s="73">
        <v>134264.58214975847</v>
      </c>
      <c r="L34" s="24">
        <v>131863.68666666659</v>
      </c>
      <c r="M34" s="24">
        <v>151380.63553444171</v>
      </c>
      <c r="N34" s="24">
        <v>151528.24484486884</v>
      </c>
      <c r="O34" s="24">
        <v>145843.30461538455</v>
      </c>
      <c r="P34" s="24">
        <v>165739.69446043173</v>
      </c>
      <c r="Q34" s="24">
        <v>165062.32165467614</v>
      </c>
      <c r="R34" s="68"/>
      <c r="S34" s="68"/>
    </row>
    <row r="35" spans="2:19" x14ac:dyDescent="0.3">
      <c r="B35" s="31" t="s">
        <v>182</v>
      </c>
      <c r="C35" s="47">
        <f>+SUMPRODUCT(C36:C40,'III. Empleo'!C36:C40)/'III. Empleo'!C35</f>
        <v>7722.613330807937</v>
      </c>
      <c r="D35" s="47">
        <f>+SUMPRODUCT(D36:D40,'III. Empleo'!D36:D40)/'III. Empleo'!D35</f>
        <v>10682.859883273057</v>
      </c>
      <c r="E35" s="47">
        <f>+SUMPRODUCT(E36:E40,'III. Empleo'!E36:E40)/'III. Empleo'!E35</f>
        <v>14630.02885821836</v>
      </c>
      <c r="F35" s="47">
        <f>+SUMPRODUCT(F36:F40,'III. Empleo'!F36:F40)/'III. Empleo'!F35</f>
        <v>19500.353117976738</v>
      </c>
      <c r="G35" s="47">
        <f>+SUMPRODUCT(G36:G40,'III. Empleo'!G36:G40)/'III. Empleo'!G35</f>
        <v>26219.465536615036</v>
      </c>
      <c r="H35" s="64">
        <f>+SUMPRODUCT(H36:H40,'III. Empleo'!H36:H40)/'III. Empleo'!H35</f>
        <v>31364.037726274011</v>
      </c>
      <c r="I35" s="64">
        <f>+SUMPRODUCT(I36:I40,'III. Empleo'!I36:I40)/'III. Empleo'!I35</f>
        <v>46726.104573236829</v>
      </c>
      <c r="J35" s="49">
        <f>+SUMPRODUCT(J36:J40,'III. Empleo'!J36:J40)/'III. Empleo'!J35</f>
        <v>62420.267861330169</v>
      </c>
      <c r="K35" s="71">
        <f>+SUMPRODUCT(K36:K40,'III. Empleo'!K36:K40)/'III. Empleo'!K35</f>
        <v>56852.215275908486</v>
      </c>
      <c r="L35" s="91">
        <f>+SUMPRODUCT(L36:L40,'III. Empleo'!L36:L40)/'III. Empleo'!L35</f>
        <v>56187.573484646193</v>
      </c>
      <c r="M35" s="91">
        <f>+SUMPRODUCT(M36:M40,'III. Empleo'!M36:M40)/'III. Empleo'!M35</f>
        <v>61097.718827493256</v>
      </c>
      <c r="N35" s="91">
        <f>+SUMPRODUCT(N36:N40,'III. Empleo'!N36:N40)/'III. Empleo'!N35</f>
        <v>64551.259608636945</v>
      </c>
      <c r="O35" s="91">
        <f>+SUMPRODUCT(O36:O40,'III. Empleo'!O36:O40)/'III. Empleo'!O35</f>
        <v>65301.174245283051</v>
      </c>
      <c r="P35" s="91">
        <f>+SUMPRODUCT(P36:P40,'III. Empleo'!P36:P40)/'III. Empleo'!P35</f>
        <v>65568.884558823513</v>
      </c>
      <c r="Q35" s="91">
        <f>+SUMPRODUCT(Q36:Q40,'III. Empleo'!Q36:Q40)/'III. Empleo'!Q35</f>
        <v>67408.56206157968</v>
      </c>
      <c r="S35" s="68"/>
    </row>
    <row r="36" spans="2:19" x14ac:dyDescent="0.3">
      <c r="B36" s="3" t="s">
        <v>242</v>
      </c>
      <c r="C36" s="24">
        <v>8206.8359142919999</v>
      </c>
      <c r="D36" s="24">
        <v>11849.022553498677</v>
      </c>
      <c r="E36" s="24">
        <v>16250.016042600058</v>
      </c>
      <c r="F36" s="24">
        <v>22150.992170189395</v>
      </c>
      <c r="G36" s="24">
        <v>30141.764625924694</v>
      </c>
      <c r="H36" s="52">
        <v>34027.351226173756</v>
      </c>
      <c r="I36" s="52">
        <v>52797.61408429937</v>
      </c>
      <c r="J36" s="50">
        <v>68593.914147368996</v>
      </c>
      <c r="K36" s="26">
        <v>61673.425498891367</v>
      </c>
      <c r="L36" s="24">
        <v>60857.38334065934</v>
      </c>
      <c r="M36" s="24">
        <v>68289.753032967041</v>
      </c>
      <c r="N36" s="24">
        <v>72120.874659340596</v>
      </c>
      <c r="O36" s="24">
        <v>72662.245153508804</v>
      </c>
      <c r="P36" s="24">
        <v>71958.449259259243</v>
      </c>
      <c r="Q36" s="24">
        <v>72595.268086956567</v>
      </c>
      <c r="R36" s="68"/>
      <c r="S36" s="68"/>
    </row>
    <row r="37" spans="2:19" x14ac:dyDescent="0.3">
      <c r="B37" s="3" t="s">
        <v>586</v>
      </c>
      <c r="C37" s="24">
        <v>5351.5758580274205</v>
      </c>
      <c r="D37" s="24">
        <v>5848.6422058823528</v>
      </c>
      <c r="E37" s="24">
        <v>6702.25</v>
      </c>
      <c r="F37" s="24">
        <v>6627.8773148148148</v>
      </c>
      <c r="G37" s="24">
        <v>7756.2407407407409</v>
      </c>
      <c r="H37" s="52">
        <v>9422.3178362573108</v>
      </c>
      <c r="I37" s="52">
        <v>15436.462399122805</v>
      </c>
      <c r="J37" s="50">
        <v>19505.404081632652</v>
      </c>
      <c r="K37" s="26">
        <v>15879.349999999999</v>
      </c>
      <c r="L37" s="24">
        <v>15879.349999999999</v>
      </c>
      <c r="M37" s="24">
        <v>19844.400000000001</v>
      </c>
      <c r="N37" s="24">
        <v>19844.400000000001</v>
      </c>
      <c r="O37" s="24">
        <v>19844.400000000001</v>
      </c>
      <c r="P37" s="24">
        <v>19448.452380952378</v>
      </c>
      <c r="Q37" s="24">
        <v>25797.476190476191</v>
      </c>
      <c r="R37" s="68"/>
      <c r="S37" s="68"/>
    </row>
    <row r="38" spans="2:19" x14ac:dyDescent="0.3">
      <c r="B38" s="3" t="s">
        <v>243</v>
      </c>
      <c r="C38" s="24">
        <v>6359.0648589194861</v>
      </c>
      <c r="D38" s="24">
        <v>8167.3978288059179</v>
      </c>
      <c r="E38" s="24">
        <v>11202.59336275358</v>
      </c>
      <c r="F38" s="24">
        <v>14177.795762855165</v>
      </c>
      <c r="G38" s="24">
        <v>18577.887067173444</v>
      </c>
      <c r="H38" s="52">
        <v>24930.498629764068</v>
      </c>
      <c r="I38" s="52">
        <v>36728.87354590607</v>
      </c>
      <c r="J38" s="50">
        <v>63711.924061973121</v>
      </c>
      <c r="K38" s="72">
        <v>62731.807636363628</v>
      </c>
      <c r="L38" s="24">
        <v>60496.657894736862</v>
      </c>
      <c r="M38" s="24">
        <v>66096.176181818199</v>
      </c>
      <c r="N38" s="24">
        <v>62832.940877193003</v>
      </c>
      <c r="O38" s="24">
        <v>65192.281929824538</v>
      </c>
      <c r="P38" s="24">
        <v>61741.427368421071</v>
      </c>
      <c r="Q38" s="24">
        <v>66892.176545454538</v>
      </c>
      <c r="R38" s="68"/>
      <c r="S38" s="68"/>
    </row>
    <row r="39" spans="2:19" x14ac:dyDescent="0.3">
      <c r="B39" s="3" t="s">
        <v>244</v>
      </c>
      <c r="C39" s="24">
        <v>6844.6335097038709</v>
      </c>
      <c r="D39" s="24">
        <v>9960.057287221136</v>
      </c>
      <c r="E39" s="24">
        <v>16327.539634846849</v>
      </c>
      <c r="F39" s="24">
        <v>20528.380426767679</v>
      </c>
      <c r="G39" s="24">
        <v>28179.285761837124</v>
      </c>
      <c r="H39" s="52">
        <v>31384.600900312074</v>
      </c>
      <c r="I39" s="52">
        <v>46907.398170726876</v>
      </c>
      <c r="J39" s="50">
        <v>60938.319834956717</v>
      </c>
      <c r="K39" s="26">
        <v>56840.318181818206</v>
      </c>
      <c r="L39" s="24">
        <v>56882.109393939398</v>
      </c>
      <c r="M39" s="24">
        <v>56882.109393939398</v>
      </c>
      <c r="N39" s="24">
        <v>59637.903437500005</v>
      </c>
      <c r="O39" s="24">
        <v>65138.230937500004</v>
      </c>
      <c r="P39" s="24">
        <v>65402.033750000017</v>
      </c>
      <c r="Q39" s="24">
        <v>65785.533750000017</v>
      </c>
      <c r="R39" s="68"/>
      <c r="S39" s="68"/>
    </row>
    <row r="40" spans="2:19" x14ac:dyDescent="0.3">
      <c r="B40" s="5" t="s">
        <v>245</v>
      </c>
      <c r="C40" s="25">
        <v>7540.0132864314182</v>
      </c>
      <c r="D40" s="25">
        <v>9508.0692659607666</v>
      </c>
      <c r="E40" s="25">
        <v>12520.180637482163</v>
      </c>
      <c r="F40" s="25">
        <v>15748.18522258795</v>
      </c>
      <c r="G40" s="25">
        <v>20579.797227191943</v>
      </c>
      <c r="H40" s="65">
        <v>29355.212096362342</v>
      </c>
      <c r="I40" s="65">
        <v>38221.090771408773</v>
      </c>
      <c r="J40" s="51">
        <v>51477.127808193771</v>
      </c>
      <c r="K40" s="73">
        <v>47733.228967391282</v>
      </c>
      <c r="L40" s="24">
        <v>47561.831576086966</v>
      </c>
      <c r="M40" s="24">
        <v>46666.941005586581</v>
      </c>
      <c r="N40" s="24">
        <v>51585.914463276829</v>
      </c>
      <c r="O40" s="24">
        <v>51537.943728813603</v>
      </c>
      <c r="P40" s="24">
        <v>55843.874301675962</v>
      </c>
      <c r="Q40" s="24">
        <v>59410.160614525143</v>
      </c>
      <c r="R40" s="68"/>
      <c r="S40" s="68"/>
    </row>
    <row r="41" spans="2:19" x14ac:dyDescent="0.3">
      <c r="B41" s="31" t="s">
        <v>183</v>
      </c>
      <c r="C41" s="47">
        <f>+SUMPRODUCT(C42:C50,'III. Empleo'!C42:C50)/'III. Empleo'!C41</f>
        <v>8540.9864477755273</v>
      </c>
      <c r="D41" s="47">
        <f>+SUMPRODUCT(D42:D50,'III. Empleo'!D42:D50)/'III. Empleo'!D41</f>
        <v>11493.319654481864</v>
      </c>
      <c r="E41" s="47">
        <f>+SUMPRODUCT(E42:E50,'III. Empleo'!E42:E50)/'III. Empleo'!E41</f>
        <v>15724.075787711465</v>
      </c>
      <c r="F41" s="47">
        <f>+SUMPRODUCT(F42:F50,'III. Empleo'!F42:F50)/'III. Empleo'!F41</f>
        <v>20245.866029225472</v>
      </c>
      <c r="G41" s="47">
        <f>+SUMPRODUCT(G42:G50,'III. Empleo'!G42:G50)/'III. Empleo'!G41</f>
        <v>27289.075625306377</v>
      </c>
      <c r="H41" s="64">
        <f>+SUMPRODUCT(H42:H50,'III. Empleo'!H42:H50)/'III. Empleo'!H41</f>
        <v>36207.791299132186</v>
      </c>
      <c r="I41" s="64">
        <f>+SUMPRODUCT(I42:I50,'III. Empleo'!I42:I50)/'III. Empleo'!I41</f>
        <v>52250.864095072116</v>
      </c>
      <c r="J41" s="49">
        <f>+SUMPRODUCT(J42:J50,'III. Empleo'!J42:J50)/'III. Empleo'!J41</f>
        <v>73416.00156957921</v>
      </c>
      <c r="K41" s="71">
        <f>+SUMPRODUCT(K42:K50,'III. Empleo'!K42:K50)/'III. Empleo'!K41</f>
        <v>64186.182826446282</v>
      </c>
      <c r="L41" s="91">
        <f>+SUMPRODUCT(L42:L50,'III. Empleo'!L42:L50)/'III. Empleo'!L41</f>
        <v>65667.84173267326</v>
      </c>
      <c r="M41" s="91">
        <f>+SUMPRODUCT(M42:M50,'III. Empleo'!M42:M50)/'III. Empleo'!M41</f>
        <v>71914.326035889069</v>
      </c>
      <c r="N41" s="91">
        <f>+SUMPRODUCT(N42:N50,'III. Empleo'!N42:N50)/'III. Empleo'!N41</f>
        <v>73017.203719412719</v>
      </c>
      <c r="O41" s="91">
        <f>+SUMPRODUCT(O42:O50,'III. Empleo'!O42:O50)/'III. Empleo'!O41</f>
        <v>76030.057260940026</v>
      </c>
      <c r="P41" s="91">
        <f>+SUMPRODUCT(P42:P50,'III. Empleo'!P42:P50)/'III. Empleo'!P41</f>
        <v>81879.403934959337</v>
      </c>
      <c r="Q41" s="91">
        <f>+SUMPRODUCT(Q42:Q50,'III. Empleo'!Q42:Q50)/'III. Empleo'!Q41</f>
        <v>84458.397510040159</v>
      </c>
      <c r="S41" s="68"/>
    </row>
    <row r="42" spans="2:19" x14ac:dyDescent="0.3">
      <c r="B42" s="3" t="s">
        <v>246</v>
      </c>
      <c r="C42" s="24">
        <v>11086.261960618162</v>
      </c>
      <c r="D42" s="24">
        <v>15123.564871856421</v>
      </c>
      <c r="E42" s="24">
        <v>20182.805819577206</v>
      </c>
      <c r="F42" s="24">
        <v>25846.208833481087</v>
      </c>
      <c r="G42" s="24">
        <v>38419.244663901562</v>
      </c>
      <c r="H42" s="52">
        <v>47160.802496071148</v>
      </c>
      <c r="I42" s="52">
        <v>60999.936686337867</v>
      </c>
      <c r="J42" s="50">
        <v>90329.077817280762</v>
      </c>
      <c r="K42" s="26">
        <v>76547.881176470575</v>
      </c>
      <c r="L42" s="24">
        <v>80364.874313725522</v>
      </c>
      <c r="M42" s="24">
        <v>86048.836346153854</v>
      </c>
      <c r="N42" s="24">
        <v>86214.220961538464</v>
      </c>
      <c r="O42" s="24">
        <v>96443.161346153836</v>
      </c>
      <c r="P42" s="24">
        <v>103172.93980769231</v>
      </c>
      <c r="Q42" s="24">
        <v>103511.63076923075</v>
      </c>
      <c r="R42" s="68"/>
      <c r="S42" s="68"/>
    </row>
    <row r="43" spans="2:19" x14ac:dyDescent="0.3">
      <c r="B43" s="3" t="s">
        <v>247</v>
      </c>
      <c r="C43" s="24">
        <v>9025.0735800176899</v>
      </c>
      <c r="D43" s="24">
        <v>12621.550189286319</v>
      </c>
      <c r="E43" s="24">
        <v>17577.977156229281</v>
      </c>
      <c r="F43" s="24">
        <v>22306.898365764588</v>
      </c>
      <c r="G43" s="24">
        <v>32197.889822370442</v>
      </c>
      <c r="H43" s="52">
        <v>41044.419265121396</v>
      </c>
      <c r="I43" s="52">
        <v>58426.570015334313</v>
      </c>
      <c r="J43" s="50">
        <v>83176.370579781971</v>
      </c>
      <c r="K43" s="26">
        <v>70733.327611940287</v>
      </c>
      <c r="L43" s="24">
        <v>71102.60432835824</v>
      </c>
      <c r="M43" s="24">
        <v>85119.68402985076</v>
      </c>
      <c r="N43" s="24">
        <v>84453.417313432859</v>
      </c>
      <c r="O43" s="24">
        <v>85878.011212121186</v>
      </c>
      <c r="P43" s="24">
        <v>93325.104848484843</v>
      </c>
      <c r="Q43" s="24">
        <v>91622.444714285724</v>
      </c>
      <c r="R43" s="68"/>
      <c r="S43" s="68"/>
    </row>
    <row r="44" spans="2:19" x14ac:dyDescent="0.3">
      <c r="B44" s="3" t="s">
        <v>248</v>
      </c>
      <c r="C44" s="24">
        <v>8625.6125009221214</v>
      </c>
      <c r="D44" s="24">
        <v>13513.308071704001</v>
      </c>
      <c r="E44" s="24">
        <v>19984.55562133306</v>
      </c>
      <c r="F44" s="24">
        <v>26760.824866403229</v>
      </c>
      <c r="G44" s="24">
        <v>39550.998466049379</v>
      </c>
      <c r="H44" s="52">
        <v>50134.185034940594</v>
      </c>
      <c r="I44" s="52">
        <v>77182.184239627779</v>
      </c>
      <c r="J44" s="50">
        <v>110807.5739405248</v>
      </c>
      <c r="K44" s="26">
        <v>98250.072857142863</v>
      </c>
      <c r="L44" s="24">
        <v>98158.850612244874</v>
      </c>
      <c r="M44" s="24">
        <v>108495.91439999999</v>
      </c>
      <c r="N44" s="24">
        <v>106191.63480000003</v>
      </c>
      <c r="O44" s="24">
        <v>115703.68859999999</v>
      </c>
      <c r="P44" s="24">
        <v>124076.10059999999</v>
      </c>
      <c r="Q44" s="24">
        <v>124776.75571428573</v>
      </c>
      <c r="R44" s="68"/>
      <c r="S44" s="68"/>
    </row>
    <row r="45" spans="2:19" x14ac:dyDescent="0.3">
      <c r="B45" s="3" t="s">
        <v>249</v>
      </c>
      <c r="C45" s="24">
        <v>8639.5225381062719</v>
      </c>
      <c r="D45" s="24">
        <v>11627.712827142694</v>
      </c>
      <c r="E45" s="24">
        <v>15109.153586568884</v>
      </c>
      <c r="F45" s="24">
        <v>19471.013926858999</v>
      </c>
      <c r="G45" s="24">
        <v>23477.549754035088</v>
      </c>
      <c r="H45" s="52">
        <v>31555.87216508362</v>
      </c>
      <c r="I45" s="52">
        <v>49144.039028647479</v>
      </c>
      <c r="J45" s="50">
        <v>67544.692468910318</v>
      </c>
      <c r="K45" s="26">
        <v>62854.069827586231</v>
      </c>
      <c r="L45" s="24">
        <v>62289.843474576264</v>
      </c>
      <c r="M45" s="24">
        <v>67174.138750000027</v>
      </c>
      <c r="N45" s="24">
        <v>68080.180677966069</v>
      </c>
      <c r="O45" s="24">
        <v>72430.132333333342</v>
      </c>
      <c r="P45" s="24">
        <v>72439.789749999967</v>
      </c>
      <c r="Q45" s="24" t="s">
        <v>691</v>
      </c>
      <c r="R45" s="68"/>
      <c r="S45" s="68"/>
    </row>
    <row r="46" spans="2:19" x14ac:dyDescent="0.3">
      <c r="B46" s="3" t="s">
        <v>250</v>
      </c>
      <c r="C46" s="24">
        <v>6493.915119676537</v>
      </c>
      <c r="D46" s="24">
        <v>9295.9602714037719</v>
      </c>
      <c r="E46" s="24">
        <v>12295.381704579811</v>
      </c>
      <c r="F46" s="24">
        <v>14594.571212767029</v>
      </c>
      <c r="G46" s="24">
        <v>20342.80414690742</v>
      </c>
      <c r="H46" s="52">
        <v>27203.789650639421</v>
      </c>
      <c r="I46" s="52">
        <v>37561.45833257278</v>
      </c>
      <c r="J46" s="50">
        <v>52880.419973626376</v>
      </c>
      <c r="K46" s="26">
        <v>46064.298599999987</v>
      </c>
      <c r="L46" s="24">
        <v>46079.370399999993</v>
      </c>
      <c r="M46" s="24">
        <v>52339.214</v>
      </c>
      <c r="N46" s="24">
        <v>52339.214</v>
      </c>
      <c r="O46" s="24">
        <v>52388.62519999998</v>
      </c>
      <c r="P46" s="24">
        <v>59369.308000000005</v>
      </c>
      <c r="Q46" s="24">
        <v>61582.909615384626</v>
      </c>
      <c r="R46" s="68"/>
      <c r="S46" s="68"/>
    </row>
    <row r="47" spans="2:19" x14ac:dyDescent="0.3">
      <c r="B47" s="3" t="s">
        <v>251</v>
      </c>
      <c r="C47" s="24">
        <v>5829.4936264635426</v>
      </c>
      <c r="D47" s="24">
        <v>7569.9921086405748</v>
      </c>
      <c r="E47" s="24">
        <v>10512.781680811551</v>
      </c>
      <c r="F47" s="24">
        <v>14145.826487133842</v>
      </c>
      <c r="G47" s="24">
        <v>18339.206514308986</v>
      </c>
      <c r="H47" s="52">
        <v>24561.999691661011</v>
      </c>
      <c r="I47" s="52">
        <v>33323.820515264561</v>
      </c>
      <c r="J47" s="50">
        <v>43811.962879300299</v>
      </c>
      <c r="K47" s="26">
        <v>38641.318979591837</v>
      </c>
      <c r="L47" s="24">
        <v>38130.104400000004</v>
      </c>
      <c r="M47" s="24">
        <v>38203.214</v>
      </c>
      <c r="N47" s="24">
        <v>48120.257000000005</v>
      </c>
      <c r="O47" s="24">
        <v>48169.06700000001</v>
      </c>
      <c r="P47" s="24">
        <v>48382.786734693887</v>
      </c>
      <c r="Q47" s="24">
        <v>47036.992040816338</v>
      </c>
      <c r="R47" s="68"/>
      <c r="S47" s="68"/>
    </row>
    <row r="48" spans="2:19" x14ac:dyDescent="0.3">
      <c r="B48" s="3" t="s">
        <v>252</v>
      </c>
      <c r="C48" s="24">
        <v>8908.4513565999041</v>
      </c>
      <c r="D48" s="24">
        <v>10695.024992687957</v>
      </c>
      <c r="E48" s="24">
        <v>15295.714555502833</v>
      </c>
      <c r="F48" s="24">
        <v>18708.50886567331</v>
      </c>
      <c r="G48" s="24">
        <v>24236.928706611518</v>
      </c>
      <c r="H48" s="52">
        <v>35760.34638845735</v>
      </c>
      <c r="I48" s="52">
        <v>49720.727131683925</v>
      </c>
      <c r="J48" s="50">
        <v>66023.326363024389</v>
      </c>
      <c r="K48" s="26">
        <v>55762.679531250003</v>
      </c>
      <c r="L48" s="24">
        <v>64033.348095238114</v>
      </c>
      <c r="M48" s="24">
        <v>64433.185873015864</v>
      </c>
      <c r="N48" s="24">
        <v>64100.436666666661</v>
      </c>
      <c r="O48" s="24">
        <v>63426.200156249994</v>
      </c>
      <c r="P48" s="24">
        <v>76334.220937500038</v>
      </c>
      <c r="Q48" s="24">
        <v>74073.21328125002</v>
      </c>
      <c r="R48" s="68"/>
      <c r="S48" s="68"/>
    </row>
    <row r="49" spans="2:19" x14ac:dyDescent="0.3">
      <c r="B49" s="3" t="s">
        <v>253</v>
      </c>
      <c r="C49" s="24">
        <v>8286.218033175106</v>
      </c>
      <c r="D49" s="24">
        <v>10611.647657663239</v>
      </c>
      <c r="E49" s="24">
        <v>14205.344518931664</v>
      </c>
      <c r="F49" s="24">
        <v>19067.920930907272</v>
      </c>
      <c r="G49" s="24">
        <v>25053.285423994846</v>
      </c>
      <c r="H49" s="52">
        <v>33661.728840903445</v>
      </c>
      <c r="I49" s="52">
        <v>48081.289578189637</v>
      </c>
      <c r="J49" s="50">
        <v>68509.283708091083</v>
      </c>
      <c r="K49" s="26">
        <v>59595.628620689648</v>
      </c>
      <c r="L49" s="24">
        <v>59784.908260869561</v>
      </c>
      <c r="M49" s="24">
        <v>67938.46779661013</v>
      </c>
      <c r="N49" s="24">
        <v>67478.341416666663</v>
      </c>
      <c r="O49" s="24">
        <v>68375.603360655747</v>
      </c>
      <c r="P49" s="24">
        <v>78060.458181818161</v>
      </c>
      <c r="Q49" s="24">
        <v>78331.578319327731</v>
      </c>
      <c r="R49" s="68"/>
      <c r="S49" s="68"/>
    </row>
    <row r="50" spans="2:19" x14ac:dyDescent="0.3">
      <c r="B50" s="5" t="s">
        <v>254</v>
      </c>
      <c r="C50" s="25">
        <v>9490.9613086408845</v>
      </c>
      <c r="D50" s="25">
        <v>13236.371925786565</v>
      </c>
      <c r="E50" s="25">
        <v>18061.356093354527</v>
      </c>
      <c r="F50" s="25">
        <v>22950.067287460199</v>
      </c>
      <c r="G50" s="25">
        <v>32036.912964906776</v>
      </c>
      <c r="H50" s="65">
        <v>43136.873970258959</v>
      </c>
      <c r="I50" s="65">
        <v>67119.936036955289</v>
      </c>
      <c r="J50" s="51">
        <v>93551.108770764113</v>
      </c>
      <c r="K50" s="73">
        <v>79202.234418604683</v>
      </c>
      <c r="L50" s="24">
        <v>84939.643720930224</v>
      </c>
      <c r="M50" s="24">
        <v>88769.299069767483</v>
      </c>
      <c r="N50" s="24">
        <v>95727.496279069761</v>
      </c>
      <c r="O50" s="24">
        <v>100506.20604651165</v>
      </c>
      <c r="P50" s="24">
        <v>99183.169767441854</v>
      </c>
      <c r="Q50" s="24">
        <v>106529.71209302323</v>
      </c>
      <c r="R50" s="68"/>
      <c r="S50" s="68"/>
    </row>
    <row r="51" spans="2:19" x14ac:dyDescent="0.3">
      <c r="B51" s="31" t="s">
        <v>184</v>
      </c>
      <c r="C51" s="47">
        <f>+SUMPRODUCT(C52:C66,'III. Empleo'!C52:C66)/'III. Empleo'!C51</f>
        <v>13867.567725091933</v>
      </c>
      <c r="D51" s="47">
        <f>+SUMPRODUCT(D52:D66,'III. Empleo'!D52:D66)/'III. Empleo'!D51</f>
        <v>18968.534102100479</v>
      </c>
      <c r="E51" s="47">
        <f>+SUMPRODUCT(E52:E66,'III. Empleo'!E52:E66)/'III. Empleo'!E51</f>
        <v>23866.409150134983</v>
      </c>
      <c r="F51" s="47">
        <f>+SUMPRODUCT(F52:F66,'III. Empleo'!F52:F66)/'III. Empleo'!F51</f>
        <v>29341.439406548627</v>
      </c>
      <c r="G51" s="47">
        <f>+SUMPRODUCT(G52:G66,'III. Empleo'!G52:G66)/'III. Empleo'!G51</f>
        <v>40252.602177720684</v>
      </c>
      <c r="H51" s="64">
        <f>+SUMPRODUCT(H52:H66,'III. Empleo'!H52:H66)/'III. Empleo'!H51</f>
        <v>54067.525884827548</v>
      </c>
      <c r="I51" s="64">
        <f>+SUMPRODUCT(I52:I66,'III. Empleo'!I52:I66)/'III. Empleo'!I51</f>
        <v>78775.047340380886</v>
      </c>
      <c r="J51" s="49">
        <f>+SUMPRODUCT(J52:J66,'III. Empleo'!J52:J66)/'III. Empleo'!J51</f>
        <v>112020.22673013028</v>
      </c>
      <c r="K51" s="71">
        <f>+SUMPRODUCT(K52:K66,'III. Empleo'!K52:K66)/'III. Empleo'!K51</f>
        <v>97820.720908596297</v>
      </c>
      <c r="L51" s="91">
        <f>+SUMPRODUCT(L52:L66,'III. Empleo'!L52:L66)/'III. Empleo'!L51</f>
        <v>100608.61956971676</v>
      </c>
      <c r="M51" s="91">
        <f>+SUMPRODUCT(M52:M66,'III. Empleo'!M52:M66)/'III. Empleo'!M51</f>
        <v>105244.82277475514</v>
      </c>
      <c r="N51" s="91">
        <f>+SUMPRODUCT(N52:N66,'III. Empleo'!N52:N66)/'III. Empleo'!N51</f>
        <v>112313.2475801105</v>
      </c>
      <c r="O51" s="91">
        <f>+SUMPRODUCT(O52:O66,'III. Empleo'!O52:O66)/'III. Empleo'!O51</f>
        <v>114669.07656749307</v>
      </c>
      <c r="P51" s="91">
        <f>+SUMPRODUCT(P52:P66,'III. Empleo'!P52:P66)/'III. Empleo'!P51</f>
        <v>121589.89250138047</v>
      </c>
      <c r="Q51" s="91">
        <f>+SUMPRODUCT(Q52:Q66,'III. Empleo'!Q52:Q66)/'III. Empleo'!Q51</f>
        <v>131832.45980758662</v>
      </c>
      <c r="S51" s="68"/>
    </row>
    <row r="52" spans="2:19" x14ac:dyDescent="0.3">
      <c r="B52" s="3" t="s">
        <v>587</v>
      </c>
      <c r="C52" s="24">
        <v>19475.876710858585</v>
      </c>
      <c r="D52" s="24">
        <v>26403.092822649574</v>
      </c>
      <c r="E52" s="24">
        <v>31345.309138176643</v>
      </c>
      <c r="F52" s="24">
        <v>32617.937657179427</v>
      </c>
      <c r="G52" s="24">
        <v>37191.763853155899</v>
      </c>
      <c r="H52" s="52">
        <v>47863.670250544666</v>
      </c>
      <c r="I52" s="52">
        <v>74126.540147058826</v>
      </c>
      <c r="J52" s="50">
        <v>105243.29862920169</v>
      </c>
      <c r="K52" s="26">
        <v>92408.368235294125</v>
      </c>
      <c r="L52" s="24">
        <v>92680.203529411781</v>
      </c>
      <c r="M52" s="24">
        <v>103973.90176470588</v>
      </c>
      <c r="N52" s="24">
        <v>103393.59187499998</v>
      </c>
      <c r="O52" s="24">
        <v>111811.01000000001</v>
      </c>
      <c r="P52" s="24">
        <v>111811.01000000001</v>
      </c>
      <c r="Q52" s="24">
        <v>120625.00499999999</v>
      </c>
      <c r="R52" s="68"/>
      <c r="S52" s="68"/>
    </row>
    <row r="53" spans="2:19" x14ac:dyDescent="0.3">
      <c r="B53" s="3" t="s">
        <v>255</v>
      </c>
      <c r="C53" s="24">
        <v>14514.591356489547</v>
      </c>
      <c r="D53" s="24">
        <v>19498.824160963177</v>
      </c>
      <c r="E53" s="24">
        <v>25324.509300442125</v>
      </c>
      <c r="F53" s="24">
        <v>30308.471709721798</v>
      </c>
      <c r="G53" s="24">
        <v>42848.210569105693</v>
      </c>
      <c r="H53" s="52">
        <v>59359.492023809529</v>
      </c>
      <c r="I53" s="52">
        <v>86363.276698223344</v>
      </c>
      <c r="J53" s="50">
        <v>120502.01588405795</v>
      </c>
      <c r="K53" s="26">
        <v>107124.36</v>
      </c>
      <c r="L53" s="24">
        <v>112242.94466666666</v>
      </c>
      <c r="M53" s="24">
        <v>111802.61391304347</v>
      </c>
      <c r="N53" s="24">
        <v>120559.70739130431</v>
      </c>
      <c r="O53" s="24">
        <v>120870.04847826085</v>
      </c>
      <c r="P53" s="24">
        <v>130328.21478260873</v>
      </c>
      <c r="Q53" s="24">
        <v>140586.22195652174</v>
      </c>
      <c r="R53" s="68"/>
      <c r="S53" s="68"/>
    </row>
    <row r="54" spans="2:19" x14ac:dyDescent="0.3">
      <c r="B54" s="3" t="s">
        <v>588</v>
      </c>
      <c r="C54" s="24">
        <v>13306.349291666666</v>
      </c>
      <c r="D54" s="24">
        <v>15664.161280357142</v>
      </c>
      <c r="E54" s="24">
        <v>20289.604235578972</v>
      </c>
      <c r="F54" s="24">
        <v>24292.410135430488</v>
      </c>
      <c r="G54" s="24">
        <v>29541.0681367978</v>
      </c>
      <c r="H54" s="52">
        <v>43724.0567062431</v>
      </c>
      <c r="I54" s="52">
        <v>59920.327483955909</v>
      </c>
      <c r="J54" s="50">
        <v>84114.225991854648</v>
      </c>
      <c r="K54" s="26">
        <v>72727.200526315821</v>
      </c>
      <c r="L54" s="24">
        <v>72144.451794871798</v>
      </c>
      <c r="M54" s="24">
        <v>82246.434750000029</v>
      </c>
      <c r="N54" s="24">
        <v>82287.928749999992</v>
      </c>
      <c r="O54" s="24">
        <v>90252.294871794889</v>
      </c>
      <c r="P54" s="24">
        <v>88864.679250000016</v>
      </c>
      <c r="Q54" s="24">
        <v>100276.59199999999</v>
      </c>
      <c r="R54" s="68"/>
      <c r="S54" s="68"/>
    </row>
    <row r="55" spans="2:19" x14ac:dyDescent="0.3">
      <c r="B55" s="3" t="s">
        <v>589</v>
      </c>
      <c r="C55" s="24">
        <v>10541.214798301591</v>
      </c>
      <c r="D55" s="24">
        <v>14682.457286874444</v>
      </c>
      <c r="E55" s="24">
        <v>19933.710587361853</v>
      </c>
      <c r="F55" s="24">
        <v>23418.655791588859</v>
      </c>
      <c r="G55" s="24">
        <v>34612.530119709394</v>
      </c>
      <c r="H55" s="52">
        <v>57029.711434893543</v>
      </c>
      <c r="I55" s="52">
        <v>82019.401414525724</v>
      </c>
      <c r="J55" s="50">
        <v>111695.52899085029</v>
      </c>
      <c r="K55" s="26">
        <v>99874.052368421064</v>
      </c>
      <c r="L55" s="24">
        <v>96948.735641025633</v>
      </c>
      <c r="M55" s="24">
        <v>105147.03333333334</v>
      </c>
      <c r="N55" s="24">
        <v>105903.78368421053</v>
      </c>
      <c r="O55" s="24">
        <v>113998.30736842104</v>
      </c>
      <c r="P55" s="24">
        <v>126495.44189189187</v>
      </c>
      <c r="Q55" s="24">
        <v>133501.34864864859</v>
      </c>
      <c r="R55" s="68"/>
      <c r="S55" s="68"/>
    </row>
    <row r="56" spans="2:19" x14ac:dyDescent="0.3">
      <c r="B56" s="3" t="s">
        <v>256</v>
      </c>
      <c r="C56" s="24">
        <v>10600.899831746034</v>
      </c>
      <c r="D56" s="24">
        <v>15377.96614211724</v>
      </c>
      <c r="E56" s="24">
        <v>20881.600067934785</v>
      </c>
      <c r="F56" s="24">
        <v>25172.72782783816</v>
      </c>
      <c r="G56" s="24">
        <v>34408.690300000009</v>
      </c>
      <c r="H56" s="52">
        <v>44214.664548611116</v>
      </c>
      <c r="I56" s="52">
        <v>66087.751007195286</v>
      </c>
      <c r="J56" s="50">
        <v>95521.309327731098</v>
      </c>
      <c r="K56" s="26">
        <v>82863.837647058841</v>
      </c>
      <c r="L56" s="24">
        <v>84767.498823529415</v>
      </c>
      <c r="M56" s="24">
        <v>91621.703529411767</v>
      </c>
      <c r="N56" s="24">
        <v>98453.879411764705</v>
      </c>
      <c r="O56" s="24">
        <v>96022.99117647059</v>
      </c>
      <c r="P56" s="24">
        <v>103554.42</v>
      </c>
      <c r="Q56" s="24">
        <v>111364.83470588234</v>
      </c>
      <c r="R56" s="68"/>
      <c r="S56" s="68"/>
    </row>
    <row r="57" spans="2:19" x14ac:dyDescent="0.3">
      <c r="B57" s="3" t="s">
        <v>257</v>
      </c>
      <c r="C57" s="24">
        <v>11401.558454527463</v>
      </c>
      <c r="D57" s="24">
        <v>15014.235094786951</v>
      </c>
      <c r="E57" s="24">
        <v>19908.492196830077</v>
      </c>
      <c r="F57" s="24">
        <v>24263.895331059863</v>
      </c>
      <c r="G57" s="24">
        <v>33140.513067096501</v>
      </c>
      <c r="H57" s="52">
        <v>48957.174056827447</v>
      </c>
      <c r="I57" s="52">
        <v>70371.15650865488</v>
      </c>
      <c r="J57" s="50">
        <v>97122.970502008407</v>
      </c>
      <c r="K57" s="26">
        <v>88313.257656249989</v>
      </c>
      <c r="L57" s="24">
        <v>88303.226615384599</v>
      </c>
      <c r="M57" s="24">
        <v>94107.025454545466</v>
      </c>
      <c r="N57" s="24">
        <v>94390.625000000015</v>
      </c>
      <c r="O57" s="24">
        <v>101939.06484848489</v>
      </c>
      <c r="P57" s="24">
        <v>102158.32439393939</v>
      </c>
      <c r="Q57" s="24">
        <v>110649.26954545452</v>
      </c>
      <c r="R57" s="68"/>
      <c r="S57" s="68"/>
    </row>
    <row r="58" spans="2:19" x14ac:dyDescent="0.3">
      <c r="B58" s="3" t="s">
        <v>590</v>
      </c>
      <c r="C58" s="24">
        <v>15134.753788405798</v>
      </c>
      <c r="D58" s="24">
        <v>19784.922610205307</v>
      </c>
      <c r="E58" s="24">
        <v>26481.598211050728</v>
      </c>
      <c r="F58" s="24">
        <v>34983.20339722222</v>
      </c>
      <c r="G58" s="24">
        <v>46918.374253747788</v>
      </c>
      <c r="H58" s="52">
        <v>63953.782996715927</v>
      </c>
      <c r="I58" s="52">
        <v>91852.922073667069</v>
      </c>
      <c r="J58" s="50">
        <v>129804.15472967031</v>
      </c>
      <c r="K58" s="26">
        <v>113167.43692307695</v>
      </c>
      <c r="L58" s="24">
        <v>113573.30538461539</v>
      </c>
      <c r="M58" s="24">
        <v>130131.3648</v>
      </c>
      <c r="N58" s="24">
        <v>130131.3648</v>
      </c>
      <c r="O58" s="24">
        <v>130131.3648</v>
      </c>
      <c r="P58" s="24">
        <v>145747.12319999994</v>
      </c>
      <c r="Q58" s="24">
        <v>145747.12319999994</v>
      </c>
      <c r="R58" s="68"/>
      <c r="S58" s="68"/>
    </row>
    <row r="59" spans="2:19" x14ac:dyDescent="0.3">
      <c r="B59" s="3" t="s">
        <v>591</v>
      </c>
      <c r="C59" s="24">
        <v>20559.289401444788</v>
      </c>
      <c r="D59" s="24">
        <v>27116.780142551888</v>
      </c>
      <c r="E59" s="24">
        <v>33320.949744769117</v>
      </c>
      <c r="F59" s="24">
        <v>40551.811760101009</v>
      </c>
      <c r="G59" s="24">
        <v>54816.155919896082</v>
      </c>
      <c r="H59" s="52">
        <v>80240.578124999985</v>
      </c>
      <c r="I59" s="52">
        <v>137333.04433333332</v>
      </c>
      <c r="J59" s="50">
        <v>200778.83558503399</v>
      </c>
      <c r="K59" s="26">
        <v>180793.76533333334</v>
      </c>
      <c r="L59" s="24">
        <v>185880.03733333337</v>
      </c>
      <c r="M59" s="24">
        <v>194659.23785714284</v>
      </c>
      <c r="N59" s="24">
        <v>194659.23785714284</v>
      </c>
      <c r="O59" s="24">
        <v>210653.595</v>
      </c>
      <c r="P59" s="24">
        <v>210953.42785714287</v>
      </c>
      <c r="Q59" s="24">
        <v>227852.54785714281</v>
      </c>
      <c r="R59" s="68"/>
      <c r="S59" s="68"/>
    </row>
    <row r="60" spans="2:19" x14ac:dyDescent="0.3">
      <c r="B60" s="3" t="s">
        <v>258</v>
      </c>
      <c r="C60" s="24">
        <v>12221.326446257226</v>
      </c>
      <c r="D60" s="24">
        <v>15688.783989369294</v>
      </c>
      <c r="E60" s="24">
        <v>21488.261859542268</v>
      </c>
      <c r="F60" s="24">
        <v>25004.638815279191</v>
      </c>
      <c r="G60" s="24">
        <v>34072.176281376887</v>
      </c>
      <c r="H60" s="52">
        <v>51590.296955046993</v>
      </c>
      <c r="I60" s="52">
        <v>71691.735610426127</v>
      </c>
      <c r="J60" s="50">
        <v>101765.00764212829</v>
      </c>
      <c r="K60" s="26">
        <v>83872.574166666673</v>
      </c>
      <c r="L60" s="24">
        <v>90246.807083333348</v>
      </c>
      <c r="M60" s="24">
        <v>99490.778571428542</v>
      </c>
      <c r="N60" s="24">
        <v>100526.87204081634</v>
      </c>
      <c r="O60" s="24">
        <v>107414.9163265306</v>
      </c>
      <c r="P60" s="24">
        <v>115239.86632653059</v>
      </c>
      <c r="Q60" s="24">
        <v>115563.23897959186</v>
      </c>
      <c r="R60" s="68"/>
      <c r="S60" s="68"/>
    </row>
    <row r="61" spans="2:19" x14ac:dyDescent="0.3">
      <c r="B61" s="3" t="s">
        <v>592</v>
      </c>
      <c r="C61" s="24">
        <v>13589.50971764347</v>
      </c>
      <c r="D61" s="24">
        <v>18104.922268648017</v>
      </c>
      <c r="E61" s="24">
        <v>23507.417240884115</v>
      </c>
      <c r="F61" s="24">
        <v>30358.152535991787</v>
      </c>
      <c r="G61" s="24">
        <v>42467.255079087583</v>
      </c>
      <c r="H61" s="52">
        <v>64054.070486111123</v>
      </c>
      <c r="I61" s="52">
        <v>82178.291011904759</v>
      </c>
      <c r="J61" s="50">
        <v>117898.19984693879</v>
      </c>
      <c r="K61" s="26">
        <v>114707.14666666667</v>
      </c>
      <c r="L61" s="24">
        <v>114707.14666666667</v>
      </c>
      <c r="M61" s="24">
        <v>123883.71916666666</v>
      </c>
      <c r="N61" s="24">
        <v>109900.33071428571</v>
      </c>
      <c r="O61" s="24">
        <v>117232.69571428573</v>
      </c>
      <c r="P61" s="24">
        <v>116680.95071428572</v>
      </c>
      <c r="Q61" s="24">
        <v>128175.40928571425</v>
      </c>
      <c r="R61" s="68"/>
      <c r="S61" s="68"/>
    </row>
    <row r="62" spans="2:19" ht="15" customHeight="1" x14ac:dyDescent="0.3">
      <c r="B62" s="3" t="s">
        <v>593</v>
      </c>
      <c r="C62" s="24">
        <v>16783.789845053801</v>
      </c>
      <c r="D62" s="24">
        <v>19777.690298226833</v>
      </c>
      <c r="E62" s="24">
        <v>31853.052579051378</v>
      </c>
      <c r="F62" s="24">
        <v>38762.33910477053</v>
      </c>
      <c r="G62" s="24">
        <v>56595.90751066566</v>
      </c>
      <c r="H62" s="52">
        <v>68446.479799723427</v>
      </c>
      <c r="I62" s="52">
        <v>91723.133229847488</v>
      </c>
      <c r="J62" s="50">
        <v>128573.45739495798</v>
      </c>
      <c r="K62" s="26">
        <v>107371.82176470589</v>
      </c>
      <c r="L62" s="24">
        <v>114365.35764705882</v>
      </c>
      <c r="M62" s="24">
        <v>114365.35764705882</v>
      </c>
      <c r="N62" s="24">
        <v>131820.72705882351</v>
      </c>
      <c r="O62" s="24">
        <v>131820.72705882351</v>
      </c>
      <c r="P62" s="24">
        <v>143267.31235294117</v>
      </c>
      <c r="Q62" s="24">
        <v>157002.89823529409</v>
      </c>
      <c r="R62" s="68"/>
      <c r="S62" s="68"/>
    </row>
    <row r="63" spans="2:19" x14ac:dyDescent="0.3">
      <c r="B63" s="3" t="s">
        <v>594</v>
      </c>
      <c r="C63" s="24">
        <v>12177.377394636018</v>
      </c>
      <c r="D63" s="24">
        <v>17040.824041645406</v>
      </c>
      <c r="E63" s="24">
        <v>21482.943327442776</v>
      </c>
      <c r="F63" s="24">
        <v>26771.62345465746</v>
      </c>
      <c r="G63" s="24">
        <v>38788.747206439395</v>
      </c>
      <c r="H63" s="52">
        <v>52113.912710573488</v>
      </c>
      <c r="I63" s="52">
        <v>73264.145565350394</v>
      </c>
      <c r="J63" s="50">
        <v>101204.63650211213</v>
      </c>
      <c r="K63" s="26">
        <v>90320.649375000023</v>
      </c>
      <c r="L63" s="24">
        <v>90533.900322580608</v>
      </c>
      <c r="M63" s="24">
        <v>104276.14</v>
      </c>
      <c r="N63" s="24">
        <v>99744.43548387097</v>
      </c>
      <c r="O63" s="24">
        <v>103298.87166666667</v>
      </c>
      <c r="P63" s="24">
        <v>103207.73800000001</v>
      </c>
      <c r="Q63" s="24">
        <v>117050.72066666666</v>
      </c>
      <c r="R63" s="68"/>
      <c r="S63" s="68"/>
    </row>
    <row r="64" spans="2:19" x14ac:dyDescent="0.3">
      <c r="B64" s="3" t="s">
        <v>259</v>
      </c>
      <c r="C64" s="24">
        <v>14999.2643688486</v>
      </c>
      <c r="D64" s="24">
        <v>21297.766769708785</v>
      </c>
      <c r="E64" s="24">
        <v>29729.388531274817</v>
      </c>
      <c r="F64" s="24">
        <v>37856.521889839649</v>
      </c>
      <c r="G64" s="24">
        <v>45853.339873266661</v>
      </c>
      <c r="H64" s="52">
        <v>56407.157522640424</v>
      </c>
      <c r="I64" s="52">
        <v>71562.889267219711</v>
      </c>
      <c r="J64" s="50">
        <v>96076.32209301785</v>
      </c>
      <c r="K64" s="72">
        <v>79962.190392156845</v>
      </c>
      <c r="L64" s="24">
        <v>91575.478269230793</v>
      </c>
      <c r="M64" s="24">
        <v>96499.776078431387</v>
      </c>
      <c r="N64" s="24">
        <v>95209.728039215683</v>
      </c>
      <c r="O64" s="24">
        <v>95649.322352941206</v>
      </c>
      <c r="P64" s="24">
        <v>99262.764199999991</v>
      </c>
      <c r="Q64" s="24">
        <v>114374.99531914895</v>
      </c>
      <c r="R64" s="68"/>
      <c r="S64" s="68"/>
    </row>
    <row r="65" spans="2:19" x14ac:dyDescent="0.3">
      <c r="B65" s="3" t="s">
        <v>260</v>
      </c>
      <c r="C65" s="24">
        <v>14060.95655496041</v>
      </c>
      <c r="D65" s="24">
        <v>19659.202778612631</v>
      </c>
      <c r="E65" s="24">
        <v>24121.971762687132</v>
      </c>
      <c r="F65" s="24">
        <v>29852.448857479743</v>
      </c>
      <c r="G65" s="24">
        <v>41651.625027950402</v>
      </c>
      <c r="H65" s="52">
        <v>54996.373754583015</v>
      </c>
      <c r="I65" s="52">
        <v>80302.614732214031</v>
      </c>
      <c r="J65" s="50">
        <v>114559.77760357261</v>
      </c>
      <c r="K65" s="72">
        <v>99465.434039362692</v>
      </c>
      <c r="L65" s="24">
        <v>102992.30001879694</v>
      </c>
      <c r="M65" s="24">
        <v>106135.91785046725</v>
      </c>
      <c r="N65" s="24">
        <v>116051.16605566219</v>
      </c>
      <c r="O65" s="24">
        <v>116198.28762177649</v>
      </c>
      <c r="P65" s="24">
        <v>124582.90531160115</v>
      </c>
      <c r="Q65" s="24">
        <v>136492.43232734167</v>
      </c>
      <c r="R65" s="68"/>
      <c r="S65" s="68"/>
    </row>
    <row r="66" spans="2:19" x14ac:dyDescent="0.3">
      <c r="B66" s="5" t="s">
        <v>261</v>
      </c>
      <c r="C66" s="25">
        <v>13708.239186687011</v>
      </c>
      <c r="D66" s="25">
        <v>18265.540822555948</v>
      </c>
      <c r="E66" s="25">
        <v>22892.729132344142</v>
      </c>
      <c r="F66" s="25">
        <v>28060.265338079935</v>
      </c>
      <c r="G66" s="25">
        <v>37388.795509891672</v>
      </c>
      <c r="H66" s="65">
        <v>50161.154008194164</v>
      </c>
      <c r="I66" s="65">
        <v>75340.68452475121</v>
      </c>
      <c r="J66" s="51">
        <v>109049.52230599675</v>
      </c>
      <c r="K66" s="73">
        <v>96306.16663817667</v>
      </c>
      <c r="L66" s="24">
        <v>96761.04573065904</v>
      </c>
      <c r="M66" s="24">
        <v>102813.6265797102</v>
      </c>
      <c r="N66" s="24">
        <v>108461.04694767445</v>
      </c>
      <c r="O66" s="24">
        <v>114388.92222543339</v>
      </c>
      <c r="P66" s="24">
        <v>119208.1570028819</v>
      </c>
      <c r="Q66" s="24">
        <v>125407.69101744174</v>
      </c>
      <c r="R66" s="68"/>
      <c r="S66" s="68"/>
    </row>
    <row r="67" spans="2:19" x14ac:dyDescent="0.3">
      <c r="B67" s="31" t="s">
        <v>185</v>
      </c>
      <c r="C67" s="47">
        <f>+SUMPRODUCT(C68:C69,'III. Empleo'!C68:C69)/'III. Empleo'!C67</f>
        <v>7503.4903615903222</v>
      </c>
      <c r="D67" s="47">
        <f>+SUMPRODUCT(D68:D69,'III. Empleo'!D68:D69)/'III. Empleo'!D67</f>
        <v>12086.027728217869</v>
      </c>
      <c r="E67" s="47">
        <f>+SUMPRODUCT(E68:E69,'III. Empleo'!E68:E69)/'III. Empleo'!E67</f>
        <v>15897.979483088593</v>
      </c>
      <c r="F67" s="47">
        <f>+SUMPRODUCT(F68:F69,'III. Empleo'!F68:F69)/'III. Empleo'!F67</f>
        <v>20494.907619873928</v>
      </c>
      <c r="G67" s="47">
        <f>+SUMPRODUCT(G68:G69,'III. Empleo'!G68:G69)/'III. Empleo'!G67</f>
        <v>25301.880543700048</v>
      </c>
      <c r="H67" s="64">
        <f>+SUMPRODUCT(H68:H69,'III. Empleo'!H68:H69)/'III. Empleo'!H67</f>
        <v>36291.220701075268</v>
      </c>
      <c r="I67" s="64">
        <f>+SUMPRODUCT(I68:I69,'III. Empleo'!I68:I69)/'III. Empleo'!I67</f>
        <v>48303.068214419349</v>
      </c>
      <c r="J67" s="49">
        <f>+SUMPRODUCT(J68:J69,'III. Empleo'!J68:J69)/'III. Empleo'!J67</f>
        <v>68266.760610407451</v>
      </c>
      <c r="K67" s="71">
        <f>+SUMPRODUCT(K68:K69,'III. Empleo'!K68:K69)/'III. Empleo'!K67</f>
        <v>63718.266713780919</v>
      </c>
      <c r="L67" s="91">
        <f>+SUMPRODUCT(L68:L69,'III. Empleo'!L68:L69)/'III. Empleo'!L67</f>
        <v>63184.485759717361</v>
      </c>
      <c r="M67" s="91">
        <f>+SUMPRODUCT(M68:M69,'III. Empleo'!M68:M69)/'III. Empleo'!M67</f>
        <v>65495.995409252682</v>
      </c>
      <c r="N67" s="91">
        <f>+SUMPRODUCT(N68:N69,'III. Empleo'!N68:N69)/'III. Empleo'!N67</f>
        <v>65391.336164874563</v>
      </c>
      <c r="O67" s="91">
        <f>+SUMPRODUCT(O68:O69,'III. Empleo'!O68:O69)/'III. Empleo'!O67</f>
        <v>70181.220215053807</v>
      </c>
      <c r="P67" s="91">
        <f>+SUMPRODUCT(P68:P69,'III. Empleo'!P68:P69)/'III. Empleo'!P67</f>
        <v>71704.96764285714</v>
      </c>
      <c r="Q67" s="91">
        <f>+SUMPRODUCT(Q68:Q69,'III. Empleo'!Q68:Q69)/'III. Empleo'!Q67</f>
        <v>78126.140503597126</v>
      </c>
      <c r="S67" s="68"/>
    </row>
    <row r="68" spans="2:19" x14ac:dyDescent="0.3">
      <c r="B68" s="3" t="s">
        <v>262</v>
      </c>
      <c r="C68" s="24">
        <v>9192.0182998740274</v>
      </c>
      <c r="D68" s="24">
        <v>14843.909205322669</v>
      </c>
      <c r="E68" s="24">
        <v>18759.912741347282</v>
      </c>
      <c r="F68" s="24">
        <v>24592.509902619382</v>
      </c>
      <c r="G68" s="24">
        <v>32940.506165263978</v>
      </c>
      <c r="H68" s="52">
        <v>42916.573499671948</v>
      </c>
      <c r="I68" s="52">
        <v>56735.917943323097</v>
      </c>
      <c r="J68" s="50">
        <v>81405.624907937454</v>
      </c>
      <c r="K68" s="72">
        <v>76557.313186274507</v>
      </c>
      <c r="L68" s="24">
        <v>76270.950294117705</v>
      </c>
      <c r="M68" s="24">
        <v>77424.957326732707</v>
      </c>
      <c r="N68" s="24">
        <v>77077.102587064684</v>
      </c>
      <c r="O68" s="24">
        <v>84115.832211055327</v>
      </c>
      <c r="P68" s="24">
        <v>84795.427437185921</v>
      </c>
      <c r="Q68" s="24">
        <v>93597.791313131311</v>
      </c>
      <c r="R68" s="68"/>
      <c r="S68" s="68"/>
    </row>
    <row r="69" spans="2:19" x14ac:dyDescent="0.3">
      <c r="B69" s="5" t="s">
        <v>263</v>
      </c>
      <c r="C69" s="25">
        <v>3835.983600808338</v>
      </c>
      <c r="D69" s="25">
        <v>5637.1469810028857</v>
      </c>
      <c r="E69" s="25">
        <v>9361.3345111730487</v>
      </c>
      <c r="F69" s="25">
        <v>12007.52007374051</v>
      </c>
      <c r="G69" s="25">
        <v>10990.290238144298</v>
      </c>
      <c r="H69" s="65">
        <v>17260.06209399514</v>
      </c>
      <c r="I69" s="65">
        <v>25298.477048676432</v>
      </c>
      <c r="J69" s="51">
        <v>35017.872001370197</v>
      </c>
      <c r="K69" s="74">
        <v>30564.273291139252</v>
      </c>
      <c r="L69" s="24">
        <v>29391.590000000004</v>
      </c>
      <c r="M69" s="24">
        <v>34994.09278481012</v>
      </c>
      <c r="N69" s="24">
        <v>35278.015000000014</v>
      </c>
      <c r="O69" s="24">
        <v>35518.872875000008</v>
      </c>
      <c r="P69" s="24">
        <v>39544.455308641969</v>
      </c>
      <c r="Q69" s="24">
        <v>39833.80475000001</v>
      </c>
      <c r="R69" s="68"/>
      <c r="S69" s="68"/>
    </row>
    <row r="70" spans="2:19" x14ac:dyDescent="0.3">
      <c r="B70" s="31" t="s">
        <v>186</v>
      </c>
      <c r="C70" s="47">
        <f>+SUMPRODUCT(C71:C81,'III. Empleo'!C71:C81)/'III. Empleo'!C70</f>
        <v>11527.364108508838</v>
      </c>
      <c r="D70" s="47">
        <f>+SUMPRODUCT(D71:D81,'III. Empleo'!D71:D81)/'III. Empleo'!D70</f>
        <v>15556.16465097499</v>
      </c>
      <c r="E70" s="47">
        <f>+SUMPRODUCT(E71:E81,'III. Empleo'!E71:E81)/'III. Empleo'!E70</f>
        <v>19592.467937236099</v>
      </c>
      <c r="F70" s="47">
        <f>+SUMPRODUCT(F71:F81,'III. Empleo'!F71:F81)/'III. Empleo'!F70</f>
        <v>24547.698204758297</v>
      </c>
      <c r="G70" s="47">
        <f>+SUMPRODUCT(G71:G81,'III. Empleo'!G71:G81)/'III. Empleo'!G70</f>
        <v>33876.105229505163</v>
      </c>
      <c r="H70" s="64">
        <f>+SUMPRODUCT(H71:H81,'III. Empleo'!H71:H81)/'III. Empleo'!H70</f>
        <v>45988.790765977348</v>
      </c>
      <c r="I70" s="64">
        <f>+SUMPRODUCT(I71:I81,'III. Empleo'!I71:I81)/'III. Empleo'!I70</f>
        <v>64386.844662832016</v>
      </c>
      <c r="J70" s="49">
        <f>+SUMPRODUCT(J71:J81,'III. Empleo'!J71:J81)/'III. Empleo'!J70</f>
        <v>91813.672773911327</v>
      </c>
      <c r="K70" s="71">
        <f>+SUMPRODUCT(K71:K81,'III. Empleo'!K71:K81)/'III. Empleo'!K70</f>
        <v>78312.598723135263</v>
      </c>
      <c r="L70" s="91">
        <f>+SUMPRODUCT(L71:L81,'III. Empleo'!L71:L81)/'III. Empleo'!L70</f>
        <v>80648.638225601986</v>
      </c>
      <c r="M70" s="91">
        <f>+SUMPRODUCT(M71:M81,'III. Empleo'!M71:M81)/'III. Empleo'!M70</f>
        <v>92259.750721393037</v>
      </c>
      <c r="N70" s="91">
        <f>+SUMPRODUCT(N71:N81,'III. Empleo'!N71:N81)/'III. Empleo'!N70</f>
        <v>93836.081762499976</v>
      </c>
      <c r="O70" s="91">
        <f>+SUMPRODUCT(O71:O81,'III. Empleo'!O71:O81)/'III. Empleo'!O70</f>
        <v>96191.234604767888</v>
      </c>
      <c r="P70" s="91">
        <f>+SUMPRODUCT(P71:P81,'III. Empleo'!P71:P81)/'III. Empleo'!P70</f>
        <v>97306.043115577893</v>
      </c>
      <c r="Q70" s="91">
        <f>+SUMPRODUCT(Q71:Q81,'III. Empleo'!Q71:Q81)/'III. Empleo'!Q70</f>
        <v>106845.60165343917</v>
      </c>
      <c r="S70" s="68"/>
    </row>
    <row r="71" spans="2:19" x14ac:dyDescent="0.3">
      <c r="B71" s="3" t="s">
        <v>264</v>
      </c>
      <c r="C71" s="24">
        <v>7466.5098515520076</v>
      </c>
      <c r="D71" s="24">
        <v>10178.912901045593</v>
      </c>
      <c r="E71" s="24">
        <v>13498.010382254988</v>
      </c>
      <c r="F71" s="24">
        <v>18434.654583794931</v>
      </c>
      <c r="G71" s="24">
        <v>26907.790047049359</v>
      </c>
      <c r="H71" s="52">
        <v>38723.82998709094</v>
      </c>
      <c r="I71" s="52">
        <v>55131.259420730436</v>
      </c>
      <c r="J71" s="50">
        <v>76828.83433133908</v>
      </c>
      <c r="K71" s="72">
        <v>62718.148558558554</v>
      </c>
      <c r="L71" s="24">
        <v>62773.434954128461</v>
      </c>
      <c r="M71" s="24">
        <v>93786.704054054047</v>
      </c>
      <c r="N71" s="24">
        <v>79416.745700934611</v>
      </c>
      <c r="O71" s="24">
        <v>79356.025514018693</v>
      </c>
      <c r="P71" s="24">
        <v>80894.115728155361</v>
      </c>
      <c r="Q71" s="24">
        <v>78856.66580952378</v>
      </c>
      <c r="R71" s="68"/>
      <c r="S71" s="68"/>
    </row>
    <row r="72" spans="2:19" x14ac:dyDescent="0.3">
      <c r="B72" s="3" t="s">
        <v>595</v>
      </c>
      <c r="C72" s="24">
        <v>11043.272636342415</v>
      </c>
      <c r="D72" s="24">
        <v>13260.44833662714</v>
      </c>
      <c r="E72" s="24">
        <v>17031.245636724383</v>
      </c>
      <c r="F72" s="24">
        <v>22464.565450702677</v>
      </c>
      <c r="G72" s="24">
        <v>30177.023623188408</v>
      </c>
      <c r="H72" s="52">
        <v>41360.436613712372</v>
      </c>
      <c r="I72" s="52">
        <v>62432.159034935881</v>
      </c>
      <c r="J72" s="50">
        <v>87929.117742146729</v>
      </c>
      <c r="K72" s="72">
        <v>72907.63</v>
      </c>
      <c r="L72" s="24">
        <v>72292.401538461534</v>
      </c>
      <c r="M72" s="24">
        <v>86285.931111111116</v>
      </c>
      <c r="N72" s="24">
        <v>91833.945925925917</v>
      </c>
      <c r="O72" s="24">
        <v>89266.590740740721</v>
      </c>
      <c r="P72" s="24">
        <v>94625.520333333334</v>
      </c>
      <c r="Q72" s="24">
        <v>108291.80454545455</v>
      </c>
      <c r="R72" s="68"/>
      <c r="S72" s="68"/>
    </row>
    <row r="73" spans="2:19" x14ac:dyDescent="0.3">
      <c r="B73" s="3" t="s">
        <v>265</v>
      </c>
      <c r="C73" s="24">
        <v>15347.532093163863</v>
      </c>
      <c r="D73" s="24">
        <v>20963.904424002376</v>
      </c>
      <c r="E73" s="24">
        <v>26454.806028968615</v>
      </c>
      <c r="F73" s="24">
        <v>32520.432110743448</v>
      </c>
      <c r="G73" s="24">
        <v>46798.081925526443</v>
      </c>
      <c r="H73" s="52">
        <v>61199.757980117218</v>
      </c>
      <c r="I73" s="52">
        <v>80431.57522802896</v>
      </c>
      <c r="J73" s="50">
        <v>118398.08598027565</v>
      </c>
      <c r="K73" s="72">
        <v>101687.18271676301</v>
      </c>
      <c r="L73" s="24">
        <v>102035.53532163739</v>
      </c>
      <c r="M73" s="24">
        <v>119420.44259887005</v>
      </c>
      <c r="N73" s="24">
        <v>124539.06038888886</v>
      </c>
      <c r="O73" s="24">
        <v>124575.5116666667</v>
      </c>
      <c r="P73" s="24">
        <v>122464.46102702701</v>
      </c>
      <c r="Q73" s="24">
        <v>134064.40814207657</v>
      </c>
      <c r="R73" s="68"/>
      <c r="S73" s="68"/>
    </row>
    <row r="74" spans="2:19" x14ac:dyDescent="0.3">
      <c r="B74" s="3" t="s">
        <v>266</v>
      </c>
      <c r="C74" s="24">
        <v>9085.1783236788615</v>
      </c>
      <c r="D74" s="24">
        <v>14110.168151434949</v>
      </c>
      <c r="E74" s="24">
        <v>19136.790211854714</v>
      </c>
      <c r="F74" s="24">
        <v>22138.336132122826</v>
      </c>
      <c r="G74" s="24">
        <v>29888.187842479674</v>
      </c>
      <c r="H74" s="52">
        <v>41971.544940175743</v>
      </c>
      <c r="I74" s="52">
        <v>62983.331851626019</v>
      </c>
      <c r="J74" s="50">
        <v>97542.775349296673</v>
      </c>
      <c r="K74" s="72">
        <v>81246.126315789516</v>
      </c>
      <c r="L74" s="24">
        <v>81246.099999999991</v>
      </c>
      <c r="M74" s="24">
        <v>88723.242368421023</v>
      </c>
      <c r="N74" s="24">
        <v>102940.7747368421</v>
      </c>
      <c r="O74" s="24">
        <v>105937.45444444445</v>
      </c>
      <c r="P74" s="24">
        <v>105937.45444444445</v>
      </c>
      <c r="Q74" s="24">
        <v>116768.27513513513</v>
      </c>
      <c r="R74" s="68"/>
      <c r="S74" s="68"/>
    </row>
    <row r="75" spans="2:19" x14ac:dyDescent="0.3">
      <c r="B75" s="3" t="s">
        <v>267</v>
      </c>
      <c r="C75" s="24">
        <v>7600.7002420377767</v>
      </c>
      <c r="D75" s="24">
        <v>9848.2670739183686</v>
      </c>
      <c r="E75" s="24">
        <v>12454.387362516451</v>
      </c>
      <c r="F75" s="24">
        <v>16381.1255428843</v>
      </c>
      <c r="G75" s="24">
        <v>20352.986336150523</v>
      </c>
      <c r="H75" s="52">
        <v>27841.557514462256</v>
      </c>
      <c r="I75" s="52">
        <v>39948.557307249808</v>
      </c>
      <c r="J75" s="50">
        <v>60204.517056977122</v>
      </c>
      <c r="K75" s="72">
        <v>52512.76727272728</v>
      </c>
      <c r="L75" s="24">
        <v>56934.188727272718</v>
      </c>
      <c r="M75" s="24">
        <v>56542.715636363624</v>
      </c>
      <c r="N75" s="24">
        <v>61945.359259259232</v>
      </c>
      <c r="O75" s="24">
        <v>62491.347777777773</v>
      </c>
      <c r="P75" s="24">
        <v>61982.296415094337</v>
      </c>
      <c r="Q75" s="24">
        <v>69022.944310344858</v>
      </c>
      <c r="R75" s="68"/>
      <c r="S75" s="68"/>
    </row>
    <row r="76" spans="2:19" x14ac:dyDescent="0.3">
      <c r="B76" s="3" t="s">
        <v>268</v>
      </c>
      <c r="C76" s="24">
        <v>15090.023314750382</v>
      </c>
      <c r="D76" s="24">
        <v>19675.540246464359</v>
      </c>
      <c r="E76" s="24">
        <v>22676.57955044249</v>
      </c>
      <c r="F76" s="24">
        <v>26961.515102315319</v>
      </c>
      <c r="G76" s="24">
        <v>36587.3779595503</v>
      </c>
      <c r="H76" s="52">
        <v>51380.80624914122</v>
      </c>
      <c r="I76" s="52">
        <v>75063.485828227291</v>
      </c>
      <c r="J76" s="50">
        <v>105946.36952323858</v>
      </c>
      <c r="K76" s="72">
        <v>90959.677329192535</v>
      </c>
      <c r="L76" s="24">
        <v>98132.076770186235</v>
      </c>
      <c r="M76" s="24">
        <v>103459.28250000003</v>
      </c>
      <c r="N76" s="24">
        <v>103368.60221518989</v>
      </c>
      <c r="O76" s="24">
        <v>109218.10601265822</v>
      </c>
      <c r="P76" s="24">
        <v>109269.78398734181</v>
      </c>
      <c r="Q76" s="24">
        <v>127217.05784810126</v>
      </c>
      <c r="R76" s="68"/>
      <c r="S76" s="68"/>
    </row>
    <row r="77" spans="2:19" x14ac:dyDescent="0.3">
      <c r="B77" s="3" t="s">
        <v>596</v>
      </c>
      <c r="C77" s="24">
        <v>6336.7638524418971</v>
      </c>
      <c r="D77" s="24">
        <v>9094.9314005106298</v>
      </c>
      <c r="E77" s="24">
        <v>13037.621183229576</v>
      </c>
      <c r="F77" s="24">
        <v>15193.131588278646</v>
      </c>
      <c r="G77" s="24">
        <v>18244.817150472503</v>
      </c>
      <c r="H77" s="52">
        <v>23406.783396383191</v>
      </c>
      <c r="I77" s="52">
        <v>33581.903026099266</v>
      </c>
      <c r="J77" s="50">
        <v>47280.190449973961</v>
      </c>
      <c r="K77" s="72">
        <v>39613.005000000005</v>
      </c>
      <c r="L77" s="24">
        <v>37603.134374999987</v>
      </c>
      <c r="M77" s="24">
        <v>45251.222592592581</v>
      </c>
      <c r="N77" s="24">
        <v>51631.945490196078</v>
      </c>
      <c r="O77" s="24">
        <v>57417.703333333331</v>
      </c>
      <c r="P77" s="24">
        <v>52754.567608695659</v>
      </c>
      <c r="Q77" s="24">
        <v>46689.75475</v>
      </c>
      <c r="R77" s="68"/>
      <c r="S77" s="68"/>
    </row>
    <row r="78" spans="2:19" x14ac:dyDescent="0.3">
      <c r="B78" s="3" t="s">
        <v>597</v>
      </c>
      <c r="C78" s="24">
        <v>4120.0448216374252</v>
      </c>
      <c r="D78" s="24">
        <v>5103.9179734848476</v>
      </c>
      <c r="E78" s="24">
        <v>8932.4242301971153</v>
      </c>
      <c r="F78" s="24">
        <v>15997.829186507935</v>
      </c>
      <c r="G78" s="24">
        <v>16960.910511363636</v>
      </c>
      <c r="H78" s="52">
        <v>23754.602368136246</v>
      </c>
      <c r="I78" s="52">
        <v>34324.707904483432</v>
      </c>
      <c r="J78" s="50">
        <v>52840.24766666667</v>
      </c>
      <c r="K78" s="72">
        <v>35529.898500000003</v>
      </c>
      <c r="L78" s="24">
        <v>35529.898500000003</v>
      </c>
      <c r="M78" s="24">
        <v>61678.023333333331</v>
      </c>
      <c r="N78" s="24">
        <v>61678.023333333331</v>
      </c>
      <c r="O78" s="24">
        <v>58488.630000000005</v>
      </c>
      <c r="P78" s="24">
        <v>58488.630000000005</v>
      </c>
      <c r="Q78" s="24">
        <v>58488.630000000005</v>
      </c>
      <c r="R78" s="68"/>
      <c r="S78" s="68"/>
    </row>
    <row r="79" spans="2:19" x14ac:dyDescent="0.3">
      <c r="B79" s="3" t="s">
        <v>598</v>
      </c>
      <c r="C79" s="24">
        <v>9024.6378090567923</v>
      </c>
      <c r="D79" s="24">
        <v>11806.848957089605</v>
      </c>
      <c r="E79" s="24">
        <v>15721.707445171063</v>
      </c>
      <c r="F79" s="24">
        <v>21745.456614456409</v>
      </c>
      <c r="G79" s="24">
        <v>29586.525496192222</v>
      </c>
      <c r="H79" s="52">
        <v>37224.341640050327</v>
      </c>
      <c r="I79" s="52">
        <v>49037.740456533531</v>
      </c>
      <c r="J79" s="50">
        <v>66606.285155940917</v>
      </c>
      <c r="K79" s="26">
        <v>62183.802553191483</v>
      </c>
      <c r="L79" s="24">
        <v>62183.802553191483</v>
      </c>
      <c r="M79" s="24">
        <v>61039.350212765959</v>
      </c>
      <c r="N79" s="24">
        <v>66710.935510204072</v>
      </c>
      <c r="O79" s="24">
        <v>73192.034897959165</v>
      </c>
      <c r="P79" s="24">
        <v>74327.785208333342</v>
      </c>
      <c r="Q79" s="24" t="s">
        <v>691</v>
      </c>
      <c r="R79" s="68"/>
      <c r="S79" s="68"/>
    </row>
    <row r="80" spans="2:19" x14ac:dyDescent="0.3">
      <c r="B80" s="3" t="s">
        <v>269</v>
      </c>
      <c r="C80" s="24">
        <v>10711.147417083286</v>
      </c>
      <c r="D80" s="24">
        <v>14773.594158489343</v>
      </c>
      <c r="E80" s="24">
        <v>18872.110515308141</v>
      </c>
      <c r="F80" s="24">
        <v>21758.794565150736</v>
      </c>
      <c r="G80" s="24">
        <v>31263.038892953922</v>
      </c>
      <c r="H80" s="52">
        <v>43921.564081584023</v>
      </c>
      <c r="I80" s="52">
        <v>64528.165786056954</v>
      </c>
      <c r="J80" s="50">
        <v>98021.418119047623</v>
      </c>
      <c r="K80" s="72">
        <v>79955.425128205097</v>
      </c>
      <c r="L80" s="24">
        <v>94880.57897435897</v>
      </c>
      <c r="M80" s="24">
        <v>95674.669230769228</v>
      </c>
      <c r="N80" s="24">
        <v>99075.731000000014</v>
      </c>
      <c r="O80" s="24">
        <v>99316.80124999999</v>
      </c>
      <c r="P80" s="24">
        <v>103143.97525</v>
      </c>
      <c r="Q80" s="24">
        <v>114102.746</v>
      </c>
      <c r="R80" s="68"/>
      <c r="S80" s="68"/>
    </row>
    <row r="81" spans="2:19" x14ac:dyDescent="0.3">
      <c r="B81" s="5" t="s">
        <v>270</v>
      </c>
      <c r="C81" s="25">
        <v>12715.247296486943</v>
      </c>
      <c r="D81" s="25">
        <v>17455.714142964625</v>
      </c>
      <c r="E81" s="25">
        <v>22525.33310597466</v>
      </c>
      <c r="F81" s="25">
        <v>28191.052404390342</v>
      </c>
      <c r="G81" s="25">
        <v>39659.569786335102</v>
      </c>
      <c r="H81" s="65">
        <v>51838.055182130971</v>
      </c>
      <c r="I81" s="65">
        <v>70599.804882963377</v>
      </c>
      <c r="J81" s="51">
        <v>94039.401653311186</v>
      </c>
      <c r="K81" s="73">
        <v>84030.807466666665</v>
      </c>
      <c r="L81" s="24">
        <v>84070.212133333334</v>
      </c>
      <c r="M81" s="24">
        <v>92341.241466666688</v>
      </c>
      <c r="N81" s="24">
        <v>92338.072399999975</v>
      </c>
      <c r="O81" s="24">
        <v>96458.897333333342</v>
      </c>
      <c r="P81" s="24">
        <v>105404.70621621622</v>
      </c>
      <c r="Q81" s="24">
        <v>103631.87455696199</v>
      </c>
      <c r="R81" s="68"/>
      <c r="S81" s="68"/>
    </row>
    <row r="82" spans="2:19" x14ac:dyDescent="0.3">
      <c r="B82" s="31" t="s">
        <v>187</v>
      </c>
      <c r="C82" s="47">
        <f>+SUMPRODUCT(C83:C99,'III. Empleo'!C83:C99)/'III. Empleo'!C82</f>
        <v>10918.999962739133</v>
      </c>
      <c r="D82" s="47">
        <f>+SUMPRODUCT(D83:D99,'III. Empleo'!D83:D99)/'III. Empleo'!D82</f>
        <v>14581.133237592645</v>
      </c>
      <c r="E82" s="47">
        <f>+SUMPRODUCT(E83:E99,'III. Empleo'!E83:E99)/'III. Empleo'!E82</f>
        <v>19380.012051511443</v>
      </c>
      <c r="F82" s="47">
        <f>+SUMPRODUCT(F83:F99,'III. Empleo'!F83:F99)/'III. Empleo'!F82</f>
        <v>24786.770233937248</v>
      </c>
      <c r="G82" s="47">
        <f>+SUMPRODUCT(G83:G99,'III. Empleo'!G83:G99)/'III. Empleo'!G82</f>
        <v>34504.435768428382</v>
      </c>
      <c r="H82" s="64">
        <f>+SUMPRODUCT(H83:H99,'III. Empleo'!H83:H99)/'III. Empleo'!H82</f>
        <v>45389.620830457527</v>
      </c>
      <c r="I82" s="64">
        <f>+SUMPRODUCT(I83:I99,'III. Empleo'!I83:I99)/'III. Empleo'!I82</f>
        <v>63259.421828503531</v>
      </c>
      <c r="J82" s="49">
        <f>+SUMPRODUCT(J83:J99,'III. Empleo'!J83:J99)/'III. Empleo'!J82</f>
        <v>92565.077513164943</v>
      </c>
      <c r="K82" s="71">
        <f>+SUMPRODUCT(K83:K99,'III. Empleo'!K83:K99)/'III. Empleo'!K82</f>
        <v>79736.333934993061</v>
      </c>
      <c r="L82" s="91">
        <f>+SUMPRODUCT(L83:L99,'III. Empleo'!L83:L99)/'III. Empleo'!L82</f>
        <v>82145.357265840226</v>
      </c>
      <c r="M82" s="91">
        <f>+SUMPRODUCT(M83:M99,'III. Empleo'!M83:M99)/'III. Empleo'!M82</f>
        <v>87826.689033816423</v>
      </c>
      <c r="N82" s="91">
        <f>+SUMPRODUCT(N83:N99,'III. Empleo'!N83:N99)/'III. Empleo'!N82</f>
        <v>89906.57485223368</v>
      </c>
      <c r="O82" s="91">
        <f>+SUMPRODUCT(O83:O99,'III. Empleo'!O83:O99)/'III. Empleo'!O82</f>
        <v>97963.06434001388</v>
      </c>
      <c r="P82" s="91">
        <f>+SUMPRODUCT(P83:P99,'III. Empleo'!P83:P99)/'III. Empleo'!P82</f>
        <v>100766.37272099449</v>
      </c>
      <c r="Q82" s="91">
        <f>+SUMPRODUCT(Q83:Q99,'III. Empleo'!Q83:Q99)/'III. Empleo'!Q82</f>
        <v>109584.60855570837</v>
      </c>
      <c r="S82" s="68"/>
    </row>
    <row r="83" spans="2:19" x14ac:dyDescent="0.3">
      <c r="B83" s="3" t="s">
        <v>599</v>
      </c>
      <c r="C83" s="24">
        <v>9626.3583803299098</v>
      </c>
      <c r="D83" s="24">
        <v>12905.958794973545</v>
      </c>
      <c r="E83" s="24">
        <v>16777.687428678681</v>
      </c>
      <c r="F83" s="24">
        <v>22431.270327710303</v>
      </c>
      <c r="G83" s="24">
        <v>34787.841259081193</v>
      </c>
      <c r="H83" s="52">
        <v>49102.17894136774</v>
      </c>
      <c r="I83" s="52">
        <v>64438.740659250114</v>
      </c>
      <c r="J83" s="50">
        <v>85512.183498083774</v>
      </c>
      <c r="K83" s="72">
        <v>74024.919782608689</v>
      </c>
      <c r="L83" s="24">
        <v>74133.379130434783</v>
      </c>
      <c r="M83" s="24">
        <v>83404.209782608697</v>
      </c>
      <c r="N83" s="24">
        <v>87628.774565217405</v>
      </c>
      <c r="O83" s="24">
        <v>90011.358260869572</v>
      </c>
      <c r="P83" s="24">
        <v>94844.849347826108</v>
      </c>
      <c r="Q83" s="24">
        <v>94537.793617021292</v>
      </c>
      <c r="R83" s="68"/>
      <c r="S83" s="68"/>
    </row>
    <row r="84" spans="2:19" x14ac:dyDescent="0.3">
      <c r="B84" s="3" t="s">
        <v>271</v>
      </c>
      <c r="C84" s="24">
        <v>7341.0909030426728</v>
      </c>
      <c r="D84" s="24">
        <v>10960.736226462834</v>
      </c>
      <c r="E84" s="24">
        <v>14650.511762479471</v>
      </c>
      <c r="F84" s="24">
        <v>18539.460477449786</v>
      </c>
      <c r="G84" s="24">
        <v>25267.997755495675</v>
      </c>
      <c r="H84" s="52">
        <v>32011.856619867303</v>
      </c>
      <c r="I84" s="52">
        <v>49569.263617161741</v>
      </c>
      <c r="J84" s="50">
        <v>74217.3741842421</v>
      </c>
      <c r="K84" s="72">
        <v>59987.661666666652</v>
      </c>
      <c r="L84" s="24">
        <v>68147.887454545446</v>
      </c>
      <c r="M84" s="24">
        <v>65907.065535714282</v>
      </c>
      <c r="N84" s="24">
        <v>76425.460000000006</v>
      </c>
      <c r="O84" s="24">
        <v>72865.126666666663</v>
      </c>
      <c r="P84" s="24">
        <v>84427.80271186441</v>
      </c>
      <c r="Q84" s="24">
        <v>91760.615254237273</v>
      </c>
      <c r="R84" s="68"/>
      <c r="S84" s="68"/>
    </row>
    <row r="85" spans="2:19" x14ac:dyDescent="0.3">
      <c r="B85" s="3" t="s">
        <v>600</v>
      </c>
      <c r="C85" s="24">
        <v>13869.696416666666</v>
      </c>
      <c r="D85" s="24">
        <v>18251.072416666666</v>
      </c>
      <c r="E85" s="24">
        <v>27308.812814814813</v>
      </c>
      <c r="F85" s="24">
        <v>35223.924212121208</v>
      </c>
      <c r="G85" s="24">
        <v>39773.843675925928</v>
      </c>
      <c r="H85" s="52">
        <v>54114.553240740737</v>
      </c>
      <c r="I85" s="52">
        <v>80537.223611111098</v>
      </c>
      <c r="J85" s="50">
        <v>113638.07190476191</v>
      </c>
      <c r="K85" s="72">
        <v>92206.444444444438</v>
      </c>
      <c r="L85" s="24">
        <v>92206.444444444438</v>
      </c>
      <c r="M85" s="24">
        <v>116000.88888888891</v>
      </c>
      <c r="N85" s="24">
        <v>118786.51222222224</v>
      </c>
      <c r="O85" s="24">
        <v>119249.71555555557</v>
      </c>
      <c r="P85" s="24">
        <v>119459.1377777778</v>
      </c>
      <c r="Q85" s="24">
        <v>137557.35999999999</v>
      </c>
      <c r="R85" s="68"/>
      <c r="S85" s="68"/>
    </row>
    <row r="86" spans="2:19" x14ac:dyDescent="0.3">
      <c r="B86" s="3" t="s">
        <v>601</v>
      </c>
      <c r="C86" s="24">
        <v>14925.136274801587</v>
      </c>
      <c r="D86" s="24">
        <v>17900.524583333328</v>
      </c>
      <c r="E86" s="24">
        <v>23913.908541666664</v>
      </c>
      <c r="F86" s="24">
        <v>30542.315324074076</v>
      </c>
      <c r="G86" s="24">
        <v>41105.513759259265</v>
      </c>
      <c r="H86" s="52">
        <v>47246.15063390314</v>
      </c>
      <c r="I86" s="52">
        <v>56970.589059829064</v>
      </c>
      <c r="J86" s="50">
        <v>78951.555612244876</v>
      </c>
      <c r="K86" s="72">
        <v>69653.789285714287</v>
      </c>
      <c r="L86" s="24">
        <v>69918.212142857126</v>
      </c>
      <c r="M86" s="24">
        <v>70112.98</v>
      </c>
      <c r="N86" s="24">
        <v>85624.84428571428</v>
      </c>
      <c r="O86" s="24">
        <v>85656.274999999994</v>
      </c>
      <c r="P86" s="24">
        <v>85771.047857142854</v>
      </c>
      <c r="Q86" s="24">
        <v>85923.740714285697</v>
      </c>
      <c r="R86" s="68"/>
      <c r="S86" s="68"/>
    </row>
    <row r="87" spans="2:19" x14ac:dyDescent="0.3">
      <c r="B87" s="3" t="s">
        <v>272</v>
      </c>
      <c r="C87" s="24">
        <v>16104.095836111106</v>
      </c>
      <c r="D87" s="24">
        <v>21926.69401468254</v>
      </c>
      <c r="E87" s="24">
        <v>32660.216666666671</v>
      </c>
      <c r="F87" s="24">
        <v>42325.122774758456</v>
      </c>
      <c r="G87" s="24">
        <v>58534.137615177278</v>
      </c>
      <c r="H87" s="52">
        <v>80572.707817460323</v>
      </c>
      <c r="I87" s="52">
        <v>112424.20153174602</v>
      </c>
      <c r="J87" s="50">
        <v>170101.59408163265</v>
      </c>
      <c r="K87" s="72">
        <v>148922.68952380953</v>
      </c>
      <c r="L87" s="24">
        <v>148922.68952380953</v>
      </c>
      <c r="M87" s="24">
        <v>166522.17238095234</v>
      </c>
      <c r="N87" s="24">
        <v>166875.26714285713</v>
      </c>
      <c r="O87" s="24">
        <v>186488.49428571432</v>
      </c>
      <c r="P87" s="24">
        <v>186489.92285714287</v>
      </c>
      <c r="Q87" s="24">
        <v>186489.92285714287</v>
      </c>
      <c r="R87" s="68"/>
      <c r="S87" s="68"/>
    </row>
    <row r="88" spans="2:19" x14ac:dyDescent="0.3">
      <c r="B88" s="3" t="s">
        <v>273</v>
      </c>
      <c r="C88" s="24">
        <v>10273.261524477239</v>
      </c>
      <c r="D88" s="24">
        <v>12943.098114736604</v>
      </c>
      <c r="E88" s="24">
        <v>16916.257239945462</v>
      </c>
      <c r="F88" s="24">
        <v>20482.414708948101</v>
      </c>
      <c r="G88" s="24">
        <v>28664.323910635347</v>
      </c>
      <c r="H88" s="52">
        <v>35587.62195808949</v>
      </c>
      <c r="I88" s="52">
        <v>54296.767597608501</v>
      </c>
      <c r="J88" s="50">
        <v>83327.363216851794</v>
      </c>
      <c r="K88" s="72">
        <v>73386.53054545456</v>
      </c>
      <c r="L88" s="24">
        <v>73653.381158536591</v>
      </c>
      <c r="M88" s="24">
        <v>74222.003333333269</v>
      </c>
      <c r="N88" s="24">
        <v>74386.060807453396</v>
      </c>
      <c r="O88" s="24">
        <v>91430.430931677038</v>
      </c>
      <c r="P88" s="24">
        <v>91416.470124223633</v>
      </c>
      <c r="Q88" s="24">
        <v>104796.66561728397</v>
      </c>
      <c r="R88" s="68"/>
      <c r="S88" s="68"/>
    </row>
    <row r="89" spans="2:19" x14ac:dyDescent="0.3">
      <c r="B89" s="3" t="s">
        <v>274</v>
      </c>
      <c r="C89" s="24">
        <v>8639.2177689028395</v>
      </c>
      <c r="D89" s="24">
        <v>12945.833179000883</v>
      </c>
      <c r="E89" s="24">
        <v>18129.447361593975</v>
      </c>
      <c r="F89" s="24">
        <v>22819.603041331819</v>
      </c>
      <c r="G89" s="24">
        <v>30367.985656139586</v>
      </c>
      <c r="H89" s="52">
        <v>36046.555785129414</v>
      </c>
      <c r="I89" s="52">
        <v>48355.526703702046</v>
      </c>
      <c r="J89" s="50">
        <v>68127.455132822957</v>
      </c>
      <c r="K89" s="72">
        <v>57481.630803571425</v>
      </c>
      <c r="L89" s="24">
        <v>58020.24954545455</v>
      </c>
      <c r="M89" s="24">
        <v>58511.893153153193</v>
      </c>
      <c r="N89" s="24">
        <v>70041.198016528942</v>
      </c>
      <c r="O89" s="24">
        <v>72799.803781512601</v>
      </c>
      <c r="P89" s="24">
        <v>73261.064915254246</v>
      </c>
      <c r="Q89" s="24">
        <v>86776.345714285708</v>
      </c>
      <c r="R89" s="68"/>
      <c r="S89" s="68"/>
    </row>
    <row r="90" spans="2:19" x14ac:dyDescent="0.3">
      <c r="B90" s="3" t="s">
        <v>602</v>
      </c>
      <c r="C90" s="24">
        <v>4677.2642002541761</v>
      </c>
      <c r="D90" s="24">
        <v>5877.3004324123576</v>
      </c>
      <c r="E90" s="24">
        <v>8496.8498333077023</v>
      </c>
      <c r="F90" s="24">
        <v>11861.773531145716</v>
      </c>
      <c r="G90" s="24">
        <v>15498.89566680413</v>
      </c>
      <c r="H90" s="52">
        <v>20087.220918458777</v>
      </c>
      <c r="I90" s="52">
        <v>30742.570914874552</v>
      </c>
      <c r="J90" s="50">
        <v>45519.71576756912</v>
      </c>
      <c r="K90" s="72">
        <v>37880.811935483878</v>
      </c>
      <c r="L90" s="24">
        <v>44534.759375000001</v>
      </c>
      <c r="M90" s="24">
        <v>44534.759375000001</v>
      </c>
      <c r="N90" s="24">
        <v>44534.759375000001</v>
      </c>
      <c r="O90" s="24">
        <v>46738.253749999996</v>
      </c>
      <c r="P90" s="24">
        <v>46738.253749999996</v>
      </c>
      <c r="Q90" s="24">
        <v>53676.412812499984</v>
      </c>
      <c r="R90" s="68"/>
      <c r="S90" s="68"/>
    </row>
    <row r="91" spans="2:19" x14ac:dyDescent="0.3">
      <c r="B91" s="3" t="s">
        <v>275</v>
      </c>
      <c r="C91" s="24">
        <v>10142.947277627352</v>
      </c>
      <c r="D91" s="24">
        <v>13308.750742946226</v>
      </c>
      <c r="E91" s="24">
        <v>17237.597543091819</v>
      </c>
      <c r="F91" s="24">
        <v>21522.646650236071</v>
      </c>
      <c r="G91" s="24">
        <v>29120.672689116152</v>
      </c>
      <c r="H91" s="52">
        <v>43059.341292315075</v>
      </c>
      <c r="I91" s="52">
        <v>51654.516565385253</v>
      </c>
      <c r="J91" s="50">
        <v>73574.219677735557</v>
      </c>
      <c r="K91" s="72">
        <v>64818.369571428564</v>
      </c>
      <c r="L91" s="24">
        <v>67203.653333333379</v>
      </c>
      <c r="M91" s="24">
        <v>68788.381388888884</v>
      </c>
      <c r="N91" s="24">
        <v>67575.907441860516</v>
      </c>
      <c r="O91" s="24">
        <v>80430.410187793488</v>
      </c>
      <c r="P91" s="24">
        <v>80365.387302325602</v>
      </c>
      <c r="Q91" s="24">
        <v>85837.428518518529</v>
      </c>
      <c r="R91" s="68"/>
      <c r="S91" s="68"/>
    </row>
    <row r="92" spans="2:19" x14ac:dyDescent="0.3">
      <c r="B92" s="3" t="s">
        <v>603</v>
      </c>
      <c r="C92" s="24">
        <v>10086.752328235785</v>
      </c>
      <c r="D92" s="24">
        <v>13338.746256393402</v>
      </c>
      <c r="E92" s="24">
        <v>17045.424266930124</v>
      </c>
      <c r="F92" s="24">
        <v>20828.349888920395</v>
      </c>
      <c r="G92" s="24">
        <v>29800.905915180487</v>
      </c>
      <c r="H92" s="52">
        <v>42982.723077703951</v>
      </c>
      <c r="I92" s="52">
        <v>61668.507821053056</v>
      </c>
      <c r="J92" s="50">
        <v>86152.052034161505</v>
      </c>
      <c r="K92" s="72">
        <v>71771.736521739134</v>
      </c>
      <c r="L92" s="24">
        <v>71321.634347826126</v>
      </c>
      <c r="M92" s="24">
        <v>78650.586956521758</v>
      </c>
      <c r="N92" s="24">
        <v>87211.388913043484</v>
      </c>
      <c r="O92" s="24">
        <v>98048.789318181807</v>
      </c>
      <c r="P92" s="24">
        <v>97547.211363636394</v>
      </c>
      <c r="Q92" s="24">
        <v>98513.01681818183</v>
      </c>
      <c r="R92" s="68"/>
      <c r="S92" s="68"/>
    </row>
    <row r="93" spans="2:19" x14ac:dyDescent="0.3">
      <c r="B93" s="3" t="s">
        <v>276</v>
      </c>
      <c r="C93" s="24">
        <v>8351.3347248360787</v>
      </c>
      <c r="D93" s="24">
        <v>11871.210854581383</v>
      </c>
      <c r="E93" s="24">
        <v>15570.133570965996</v>
      </c>
      <c r="F93" s="24">
        <v>19752.575533528936</v>
      </c>
      <c r="G93" s="24">
        <v>27275.907693352245</v>
      </c>
      <c r="H93" s="52">
        <v>37886.180942839885</v>
      </c>
      <c r="I93" s="52">
        <v>51693.442983268011</v>
      </c>
      <c r="J93" s="50">
        <v>69149.589069264082</v>
      </c>
      <c r="K93" s="72">
        <v>59914.652835820896</v>
      </c>
      <c r="L93" s="24">
        <v>60431.62835820896</v>
      </c>
      <c r="M93" s="24">
        <v>64431.131044776143</v>
      </c>
      <c r="N93" s="24">
        <v>71010.238059701485</v>
      </c>
      <c r="O93" s="24">
        <v>74511.526716417909</v>
      </c>
      <c r="P93" s="24">
        <v>74764.423484848492</v>
      </c>
      <c r="Q93" s="24">
        <v>78983.52298507464</v>
      </c>
      <c r="R93" s="68"/>
      <c r="S93" s="68"/>
    </row>
    <row r="94" spans="2:19" x14ac:dyDescent="0.3">
      <c r="B94" s="3" t="s">
        <v>277</v>
      </c>
      <c r="C94" s="24">
        <v>13614.091965305643</v>
      </c>
      <c r="D94" s="24">
        <v>17559.940841975083</v>
      </c>
      <c r="E94" s="24">
        <v>22316.537102944276</v>
      </c>
      <c r="F94" s="24">
        <v>28281.159550500553</v>
      </c>
      <c r="G94" s="24">
        <v>39491.65367449828</v>
      </c>
      <c r="H94" s="52">
        <v>50020.54941842163</v>
      </c>
      <c r="I94" s="52">
        <v>60003.052591099171</v>
      </c>
      <c r="J94" s="50">
        <v>85032.956750383993</v>
      </c>
      <c r="K94" s="72">
        <v>72517.097419354846</v>
      </c>
      <c r="L94" s="24">
        <v>71805.472096774174</v>
      </c>
      <c r="M94" s="24">
        <v>84383.038709677407</v>
      </c>
      <c r="N94" s="24">
        <v>86520.544333333339</v>
      </c>
      <c r="O94" s="24">
        <v>89508.754193548375</v>
      </c>
      <c r="P94" s="24">
        <v>94817.26566666663</v>
      </c>
      <c r="Q94" s="24">
        <v>95678.524833333329</v>
      </c>
      <c r="R94" s="68"/>
      <c r="S94" s="68"/>
    </row>
    <row r="95" spans="2:19" x14ac:dyDescent="0.3">
      <c r="B95" s="3" t="s">
        <v>278</v>
      </c>
      <c r="C95" s="24">
        <v>12361.166629428</v>
      </c>
      <c r="D95" s="24">
        <v>16601.597916215738</v>
      </c>
      <c r="E95" s="24">
        <v>20957.517893890341</v>
      </c>
      <c r="F95" s="24">
        <v>26627.148964543685</v>
      </c>
      <c r="G95" s="24">
        <v>37785.774634648973</v>
      </c>
      <c r="H95" s="52">
        <v>52953.18413457134</v>
      </c>
      <c r="I95" s="52">
        <v>74567.639636533058</v>
      </c>
      <c r="J95" s="50">
        <v>107950.18126975502</v>
      </c>
      <c r="K95" s="72">
        <v>93708.550183486193</v>
      </c>
      <c r="L95" s="24">
        <v>93492.757614678907</v>
      </c>
      <c r="M95" s="24">
        <v>102282.20715596329</v>
      </c>
      <c r="N95" s="24">
        <v>102460.11660550456</v>
      </c>
      <c r="O95" s="24">
        <v>113691.08642201837</v>
      </c>
      <c r="P95" s="24">
        <v>120220.00063636365</v>
      </c>
      <c r="Q95" s="24">
        <v>129796.55027027024</v>
      </c>
      <c r="R95" s="68"/>
      <c r="S95" s="68"/>
    </row>
    <row r="96" spans="2:19" x14ac:dyDescent="0.3">
      <c r="B96" s="3" t="s">
        <v>279</v>
      </c>
      <c r="C96" s="24">
        <v>7257.0548701635844</v>
      </c>
      <c r="D96" s="24">
        <v>9419.2706799855932</v>
      </c>
      <c r="E96" s="24">
        <v>13187.049493818298</v>
      </c>
      <c r="F96" s="24">
        <v>17218.293174356357</v>
      </c>
      <c r="G96" s="24">
        <v>24230.662704177463</v>
      </c>
      <c r="H96" s="52">
        <v>32605.156333799536</v>
      </c>
      <c r="I96" s="52">
        <v>47990.031953560836</v>
      </c>
      <c r="J96" s="50">
        <v>67663.421986042638</v>
      </c>
      <c r="K96" s="72">
        <v>57501.369012345691</v>
      </c>
      <c r="L96" s="24">
        <v>58525.131097560981</v>
      </c>
      <c r="M96" s="24">
        <v>65585.307228915699</v>
      </c>
      <c r="N96" s="24">
        <v>66080.168554216856</v>
      </c>
      <c r="O96" s="24">
        <v>73264.648750000008</v>
      </c>
      <c r="P96" s="24">
        <v>72656.925185185173</v>
      </c>
      <c r="Q96" s="24">
        <v>80030.404074074046</v>
      </c>
      <c r="R96" s="68"/>
      <c r="S96" s="68"/>
    </row>
    <row r="97" spans="2:19" x14ac:dyDescent="0.3">
      <c r="B97" s="3" t="s">
        <v>280</v>
      </c>
      <c r="C97" s="24">
        <v>14548.104873040691</v>
      </c>
      <c r="D97" s="24">
        <v>18943.021705567866</v>
      </c>
      <c r="E97" s="24">
        <v>25616.932726386352</v>
      </c>
      <c r="F97" s="24">
        <v>33084.638172219238</v>
      </c>
      <c r="G97" s="24">
        <v>46522.334755436437</v>
      </c>
      <c r="H97" s="52">
        <v>58550.212870697927</v>
      </c>
      <c r="I97" s="52">
        <v>85371.591275115366</v>
      </c>
      <c r="J97" s="50">
        <v>132071.10020228077</v>
      </c>
      <c r="K97" s="72">
        <v>113628.95608108099</v>
      </c>
      <c r="L97" s="24">
        <v>119219.51719594595</v>
      </c>
      <c r="M97" s="24">
        <v>128025.21178694158</v>
      </c>
      <c r="N97" s="24">
        <v>127948.58343642617</v>
      </c>
      <c r="O97" s="24">
        <v>136871.36937931052</v>
      </c>
      <c r="P97" s="24">
        <v>141565.21155709343</v>
      </c>
      <c r="Q97" s="24">
        <v>157238.85197916659</v>
      </c>
      <c r="R97" s="68"/>
      <c r="S97" s="68"/>
    </row>
    <row r="98" spans="2:19" x14ac:dyDescent="0.3">
      <c r="B98" s="3" t="s">
        <v>281</v>
      </c>
      <c r="C98" s="24">
        <v>8801.2789182524575</v>
      </c>
      <c r="D98" s="24">
        <v>13163.349526909529</v>
      </c>
      <c r="E98" s="24">
        <v>17000.985693744293</v>
      </c>
      <c r="F98" s="24">
        <v>22591.40820642898</v>
      </c>
      <c r="G98" s="24">
        <v>33206.8387754613</v>
      </c>
      <c r="H98" s="52">
        <v>47269.276102428877</v>
      </c>
      <c r="I98" s="52">
        <v>65563.382349553402</v>
      </c>
      <c r="J98" s="50">
        <v>92311.557677804376</v>
      </c>
      <c r="K98" s="72">
        <v>76600.690833333341</v>
      </c>
      <c r="L98" s="24">
        <v>83336.960520833323</v>
      </c>
      <c r="M98" s="24">
        <v>93065.584329896927</v>
      </c>
      <c r="N98" s="24">
        <v>94124.839270833298</v>
      </c>
      <c r="O98" s="24">
        <v>93658.619687499988</v>
      </c>
      <c r="P98" s="24">
        <v>103470.47291666668</v>
      </c>
      <c r="Q98" s="24">
        <v>101923.736185567</v>
      </c>
      <c r="R98" s="68"/>
      <c r="S98" s="68"/>
    </row>
    <row r="99" spans="2:19" x14ac:dyDescent="0.3">
      <c r="B99" s="5" t="s">
        <v>282</v>
      </c>
      <c r="C99" s="25">
        <v>11166.647118055555</v>
      </c>
      <c r="D99" s="25">
        <v>15636.731119894595</v>
      </c>
      <c r="E99" s="25">
        <v>20774.787463768113</v>
      </c>
      <c r="F99" s="25">
        <v>28830.2361780303</v>
      </c>
      <c r="G99" s="25">
        <v>37951.361966069431</v>
      </c>
      <c r="H99" s="65">
        <v>49896.521538461529</v>
      </c>
      <c r="I99" s="65">
        <v>82003.805890313379</v>
      </c>
      <c r="J99" s="51">
        <v>122392.27656084657</v>
      </c>
      <c r="K99" s="72">
        <v>100646.90703703703</v>
      </c>
      <c r="L99" s="24">
        <v>100646.90703703703</v>
      </c>
      <c r="M99" s="24">
        <v>124708.88222222219</v>
      </c>
      <c r="N99" s="24">
        <v>124708.88222222219</v>
      </c>
      <c r="O99" s="24">
        <v>128365.24074074074</v>
      </c>
      <c r="P99" s="24">
        <v>124661.53703703705</v>
      </c>
      <c r="Q99" s="24">
        <v>153007.57962962962</v>
      </c>
      <c r="R99" s="68"/>
      <c r="S99" s="68"/>
    </row>
    <row r="100" spans="2:19" x14ac:dyDescent="0.3">
      <c r="B100" s="31" t="s">
        <v>188</v>
      </c>
      <c r="C100" s="47">
        <f>+SUMPRODUCT(C101:C101,'III. Empleo'!C101:C101)/'III. Empleo'!C100</f>
        <v>6726.1041325383212</v>
      </c>
      <c r="D100" s="47">
        <f>+SUMPRODUCT(D101:D101,'III. Empleo'!D101:D101)/'III. Empleo'!D100</f>
        <v>6460.1299854049676</v>
      </c>
      <c r="E100" s="47">
        <f>+SUMPRODUCT(E101:E101,'III. Empleo'!E101:E101)/'III. Empleo'!E100</f>
        <v>8848.811766334682</v>
      </c>
      <c r="F100" s="47">
        <f>+SUMPRODUCT(F101:F101,'III. Empleo'!F101:F101)/'III. Empleo'!F100</f>
        <v>11712.350906239104</v>
      </c>
      <c r="G100" s="47">
        <f>+SUMPRODUCT(G101:G101,'III. Empleo'!G101:G101)/'III. Empleo'!G100</f>
        <v>14013.461779838757</v>
      </c>
      <c r="H100" s="64">
        <f>+SUMPRODUCT(H101:H101,'III. Empleo'!H101:H101)/'III. Empleo'!H100</f>
        <v>18175.579011217957</v>
      </c>
      <c r="I100" s="64">
        <f>+SUMPRODUCT(I101:I101,'III. Empleo'!I101:I101)/'III. Empleo'!I100</f>
        <v>33000.756130335205</v>
      </c>
      <c r="J100" s="49">
        <f>+SUMPRODUCT(J101:J101,'III. Empleo'!J101:J101)/'III. Empleo'!J100</f>
        <v>45152.78451676137</v>
      </c>
      <c r="K100" s="71">
        <f>+SUMPRODUCT(K101:K101,'III. Empleo'!K101:K101)/'III. Empleo'!K100</f>
        <v>40941.81804347827</v>
      </c>
      <c r="L100" s="91">
        <f>+SUMPRODUCT(L101:L101,'III. Empleo'!L101:L101)/'III. Empleo'!L100</f>
        <v>41027.81630434782</v>
      </c>
      <c r="M100" s="91">
        <f>+SUMPRODUCT(M101:M101,'III. Empleo'!M101:M101)/'III. Empleo'!M100</f>
        <v>39961.584042553186</v>
      </c>
      <c r="N100" s="91">
        <f>+SUMPRODUCT(N101:N101,'III. Empleo'!N101:N101)/'III. Empleo'!N100</f>
        <v>48437.824893617035</v>
      </c>
      <c r="O100" s="91">
        <f>+SUMPRODUCT(O101:O101,'III. Empleo'!O101:O101)/'III. Empleo'!O100</f>
        <v>48622.586041666662</v>
      </c>
      <c r="P100" s="91">
        <f>+SUMPRODUCT(P101:P101,'III. Empleo'!P101:P101)/'III. Empleo'!P100</f>
        <v>48582.512291666666</v>
      </c>
      <c r="Q100" s="91">
        <f>+SUMPRODUCT(Q101:Q101,'III. Empleo'!Q101:Q101)/'III. Empleo'!Q100</f>
        <v>48495.35</v>
      </c>
      <c r="S100" s="68"/>
    </row>
    <row r="101" spans="2:19" x14ac:dyDescent="0.3">
      <c r="B101" s="5" t="s">
        <v>604</v>
      </c>
      <c r="C101" s="25">
        <v>6726.1041325383212</v>
      </c>
      <c r="D101" s="25">
        <v>6460.1299854049676</v>
      </c>
      <c r="E101" s="25">
        <v>8848.811766334682</v>
      </c>
      <c r="F101" s="25">
        <v>11712.350906239104</v>
      </c>
      <c r="G101" s="25">
        <v>14013.461779838757</v>
      </c>
      <c r="H101" s="65">
        <v>18175.579011217957</v>
      </c>
      <c r="I101" s="65">
        <v>33000.756130335205</v>
      </c>
      <c r="J101" s="51">
        <v>45152.78451676137</v>
      </c>
      <c r="K101" s="74">
        <v>40941.81804347827</v>
      </c>
      <c r="L101" s="24">
        <v>41027.81630434782</v>
      </c>
      <c r="M101" s="24">
        <v>39961.584042553186</v>
      </c>
      <c r="N101" s="24">
        <v>48437.824893617035</v>
      </c>
      <c r="O101" s="24">
        <v>48622.586041666669</v>
      </c>
      <c r="P101" s="24">
        <v>48582.512291666659</v>
      </c>
      <c r="Q101" s="24">
        <v>48495.35</v>
      </c>
      <c r="R101" s="68"/>
      <c r="S101" s="68"/>
    </row>
    <row r="102" spans="2:19" x14ac:dyDescent="0.3">
      <c r="B102" s="31" t="s">
        <v>189</v>
      </c>
      <c r="C102" s="47">
        <f>+SUMPRODUCT(C103:C103,'III. Empleo'!C103:C103)/'III. Empleo'!C102</f>
        <v>9736.4916784666402</v>
      </c>
      <c r="D102" s="47">
        <f>+SUMPRODUCT(D103:D103,'III. Empleo'!D103:D103)/'III. Empleo'!D102</f>
        <v>9881.3931450068976</v>
      </c>
      <c r="E102" s="47">
        <f>+SUMPRODUCT(E103:E103,'III. Empleo'!E103:E103)/'III. Empleo'!E102</f>
        <v>12589.205975682104</v>
      </c>
      <c r="F102" s="47">
        <f>+SUMPRODUCT(F103:F103,'III. Empleo'!F103:F103)/'III. Empleo'!F102</f>
        <v>17518.143833835711</v>
      </c>
      <c r="G102" s="47">
        <f>+SUMPRODUCT(G103:G103,'III. Empleo'!G103:G103)/'III. Empleo'!G102</f>
        <v>22554.084172604231</v>
      </c>
      <c r="H102" s="64">
        <f>+SUMPRODUCT(H103:H103,'III. Empleo'!H103:H103)/'III. Empleo'!H102</f>
        <v>32013.747381047157</v>
      </c>
      <c r="I102" s="64">
        <f>+SUMPRODUCT(I103:I103,'III. Empleo'!I103:I103)/'III. Empleo'!I102</f>
        <v>42204.502059458922</v>
      </c>
      <c r="J102" s="49">
        <f>+SUMPRODUCT(J103:J103,'III. Empleo'!J103:J103)/'III. Empleo'!J102</f>
        <v>56941.961283598204</v>
      </c>
      <c r="K102" s="71">
        <f>+SUMPRODUCT(K103:K103,'III. Empleo'!K103:K103)/'III. Empleo'!K102</f>
        <v>48041.512191780814</v>
      </c>
      <c r="L102" s="91">
        <f>+SUMPRODUCT(L103:L103,'III. Empleo'!L103:L103)/'III. Empleo'!L102</f>
        <v>54170.075200000007</v>
      </c>
      <c r="M102" s="91">
        <f>+SUMPRODUCT(M103:M103,'III. Empleo'!M103:M103)/'III. Empleo'!M102</f>
        <v>54564.185714285712</v>
      </c>
      <c r="N102" s="91">
        <f>+SUMPRODUCT(N103:N103,'III. Empleo'!N103:N103)/'III. Empleo'!N102</f>
        <v>54749.450129870122</v>
      </c>
      <c r="O102" s="91">
        <f>+SUMPRODUCT(O103:O103,'III. Empleo'!O103:O103)/'III. Empleo'!O102</f>
        <v>62121.517307692302</v>
      </c>
      <c r="P102" s="91">
        <f>+SUMPRODUCT(P103:P103,'III. Empleo'!P103:P103)/'III. Empleo'!P102</f>
        <v>62451.384285714274</v>
      </c>
      <c r="Q102" s="91">
        <f>+SUMPRODUCT(Q103:Q103,'III. Empleo'!Q103:Q103)/'III. Empleo'!Q102</f>
        <v>62495.604155844172</v>
      </c>
      <c r="R102" s="68"/>
      <c r="S102" s="68"/>
    </row>
    <row r="103" spans="2:19" x14ac:dyDescent="0.3">
      <c r="B103" s="5" t="s">
        <v>283</v>
      </c>
      <c r="C103" s="25">
        <v>9736.4916784666402</v>
      </c>
      <c r="D103" s="25">
        <v>9881.3931450068976</v>
      </c>
      <c r="E103" s="25">
        <v>12589.205975682104</v>
      </c>
      <c r="F103" s="25">
        <v>17518.143833835711</v>
      </c>
      <c r="G103" s="25">
        <v>22554.084172604231</v>
      </c>
      <c r="H103" s="65">
        <v>32013.747381047157</v>
      </c>
      <c r="I103" s="65">
        <v>42204.502059458922</v>
      </c>
      <c r="J103" s="51">
        <v>56941.961283598204</v>
      </c>
      <c r="K103" s="74">
        <v>48041.512191780814</v>
      </c>
      <c r="L103" s="24">
        <v>54170.075200000007</v>
      </c>
      <c r="M103" s="24">
        <v>54564.185714285712</v>
      </c>
      <c r="N103" s="24">
        <v>54749.450129870122</v>
      </c>
      <c r="O103" s="24">
        <v>62121.517307692302</v>
      </c>
      <c r="P103" s="24">
        <v>62451.384285714266</v>
      </c>
      <c r="Q103" s="24">
        <v>62495.604155844172</v>
      </c>
      <c r="R103" s="68"/>
      <c r="S103" s="68"/>
    </row>
    <row r="104" spans="2:19" x14ac:dyDescent="0.3">
      <c r="B104" s="31" t="s">
        <v>190</v>
      </c>
      <c r="C104" s="47">
        <f>+SUMPRODUCT(C105:C111,'III. Empleo'!C105:C111)/'III. Empleo'!C104</f>
        <v>11019.493099038065</v>
      </c>
      <c r="D104" s="47">
        <f>+SUMPRODUCT(D105:D111,'III. Empleo'!D105:D111)/'III. Empleo'!D104</f>
        <v>14074.018644094167</v>
      </c>
      <c r="E104" s="47">
        <f>+SUMPRODUCT(E105:E111,'III. Empleo'!E105:E111)/'III. Empleo'!E104</f>
        <v>18623.132462793001</v>
      </c>
      <c r="F104" s="47">
        <f>+SUMPRODUCT(F105:F111,'III. Empleo'!F105:F111)/'III. Empleo'!F104</f>
        <v>23372.121240531797</v>
      </c>
      <c r="G104" s="47">
        <f>+SUMPRODUCT(G105:G111,'III. Empleo'!G105:G111)/'III. Empleo'!G104</f>
        <v>31617.446588489947</v>
      </c>
      <c r="H104" s="64">
        <f>+SUMPRODUCT(H105:H111,'III. Empleo'!H105:H111)/'III. Empleo'!H104</f>
        <v>42506.818189750782</v>
      </c>
      <c r="I104" s="64">
        <f>+SUMPRODUCT(I105:I111,'III. Empleo'!I105:I111)/'III. Empleo'!I104</f>
        <v>61496.995134738492</v>
      </c>
      <c r="J104" s="49">
        <f>+SUMPRODUCT(J105:J111,'III. Empleo'!J105:J111)/'III. Empleo'!J104</f>
        <v>91798.471720485002</v>
      </c>
      <c r="K104" s="71">
        <f>+SUMPRODUCT(K105:K111,'III. Empleo'!K105:K111)/'III. Empleo'!K104</f>
        <v>77597.870920245448</v>
      </c>
      <c r="L104" s="91">
        <f>+SUMPRODUCT(L105:L111,'III. Empleo'!L105:L111)/'III. Empleo'!L104</f>
        <v>80087.59420814483</v>
      </c>
      <c r="M104" s="91">
        <f>+SUMPRODUCT(M105:M111,'III. Empleo'!M105:M111)/'III. Empleo'!M104</f>
        <v>85923.699658246609</v>
      </c>
      <c r="N104" s="91">
        <f>+SUMPRODUCT(N105:N111,'III. Empleo'!N105:N111)/'III. Empleo'!N104</f>
        <v>90972.263784977884</v>
      </c>
      <c r="O104" s="91">
        <f>+SUMPRODUCT(O105:O111,'III. Empleo'!O105:O111)/'III. Empleo'!O104</f>
        <v>96272.752634643417</v>
      </c>
      <c r="P104" s="91">
        <f>+SUMPRODUCT(P105:P111,'III. Empleo'!P105:P111)/'III. Empleo'!P104</f>
        <v>102120.23759124086</v>
      </c>
      <c r="Q104" s="91">
        <f>+SUMPRODUCT(Q105:Q111,'III. Empleo'!Q105:Q111)/'III. Empleo'!Q104</f>
        <v>109405.42871014493</v>
      </c>
      <c r="R104" s="68"/>
      <c r="S104" s="68"/>
    </row>
    <row r="105" spans="2:19" x14ac:dyDescent="0.3">
      <c r="B105" s="3" t="s">
        <v>284</v>
      </c>
      <c r="C105" s="24">
        <v>10202.328194714628</v>
      </c>
      <c r="D105" s="24">
        <v>14322.19622603159</v>
      </c>
      <c r="E105" s="24">
        <v>18560.775288791163</v>
      </c>
      <c r="F105" s="24">
        <v>23644.33456742729</v>
      </c>
      <c r="G105" s="24">
        <v>32806.722025123549</v>
      </c>
      <c r="H105" s="52">
        <v>47754.250120174809</v>
      </c>
      <c r="I105" s="52">
        <v>65167.364058749044</v>
      </c>
      <c r="J105" s="50">
        <v>91611.641850489497</v>
      </c>
      <c r="K105" s="26">
        <v>81312.058333333349</v>
      </c>
      <c r="L105" s="24">
        <v>81394.546458333309</v>
      </c>
      <c r="M105" s="24">
        <v>86354.637699114988</v>
      </c>
      <c r="N105" s="24">
        <v>92268.711293103464</v>
      </c>
      <c r="O105" s="24">
        <v>96213.174915254247</v>
      </c>
      <c r="P105" s="24">
        <v>96102.348319327706</v>
      </c>
      <c r="Q105" s="24">
        <v>107636.01593495936</v>
      </c>
      <c r="R105" s="68"/>
      <c r="S105" s="68"/>
    </row>
    <row r="106" spans="2:19" x14ac:dyDescent="0.3">
      <c r="B106" s="3" t="s">
        <v>605</v>
      </c>
      <c r="C106" s="24">
        <v>11210.285979866707</v>
      </c>
      <c r="D106" s="24">
        <v>15219.454537868178</v>
      </c>
      <c r="E106" s="24">
        <v>19652.89004965694</v>
      </c>
      <c r="F106" s="24">
        <v>25004.58145833555</v>
      </c>
      <c r="G106" s="24">
        <v>32164.175064024388</v>
      </c>
      <c r="H106" s="52">
        <v>42719.264997967482</v>
      </c>
      <c r="I106" s="52">
        <v>66573.214340751947</v>
      </c>
      <c r="J106" s="50">
        <v>94374.969794582037</v>
      </c>
      <c r="K106" s="26">
        <v>85606.63625000001</v>
      </c>
      <c r="L106" s="24">
        <v>81384.339777777786</v>
      </c>
      <c r="M106" s="24">
        <v>89893.322444444435</v>
      </c>
      <c r="N106" s="24">
        <v>91860.73613636363</v>
      </c>
      <c r="O106" s="24">
        <v>103955.12651162792</v>
      </c>
      <c r="P106" s="24">
        <v>104188.851627907</v>
      </c>
      <c r="Q106" s="24">
        <v>103735.77581395347</v>
      </c>
      <c r="R106" s="68"/>
      <c r="S106" s="68"/>
    </row>
    <row r="107" spans="2:19" x14ac:dyDescent="0.3">
      <c r="B107" s="3" t="s">
        <v>285</v>
      </c>
      <c r="C107" s="24">
        <v>11208.923973304911</v>
      </c>
      <c r="D107" s="24">
        <v>14123.550106763105</v>
      </c>
      <c r="E107" s="24">
        <v>18894.276920134893</v>
      </c>
      <c r="F107" s="24">
        <v>22949.582626202729</v>
      </c>
      <c r="G107" s="24">
        <v>30777.739856166867</v>
      </c>
      <c r="H107" s="52">
        <v>41336.337442413984</v>
      </c>
      <c r="I107" s="52">
        <v>58995.861991187419</v>
      </c>
      <c r="J107" s="50">
        <v>90679.556144788628</v>
      </c>
      <c r="K107" s="26">
        <v>74732.411376623466</v>
      </c>
      <c r="L107" s="24">
        <v>77599.434322250687</v>
      </c>
      <c r="M107" s="24">
        <v>83802.669015544001</v>
      </c>
      <c r="N107" s="24">
        <v>89608.703487179475</v>
      </c>
      <c r="O107" s="24">
        <v>94048.999417721556</v>
      </c>
      <c r="P107" s="24">
        <v>104148.2708673469</v>
      </c>
      <c r="Q107" s="24">
        <v>110816.40452685422</v>
      </c>
      <c r="R107" s="68"/>
      <c r="S107" s="68"/>
    </row>
    <row r="108" spans="2:19" x14ac:dyDescent="0.3">
      <c r="B108" s="3" t="s">
        <v>286</v>
      </c>
      <c r="C108" s="24">
        <v>7787.1363046708602</v>
      </c>
      <c r="D108" s="24">
        <v>10059.457582204028</v>
      </c>
      <c r="E108" s="24">
        <v>13950.730598491857</v>
      </c>
      <c r="F108" s="24">
        <v>19571.699809837504</v>
      </c>
      <c r="G108" s="24">
        <v>27432.374327840371</v>
      </c>
      <c r="H108" s="52">
        <v>34702.829918594165</v>
      </c>
      <c r="I108" s="52">
        <v>58078.878650227351</v>
      </c>
      <c r="J108" s="50">
        <v>86887.767642547929</v>
      </c>
      <c r="K108" s="26">
        <v>73331.680930232586</v>
      </c>
      <c r="L108" s="24">
        <v>83925.228863636352</v>
      </c>
      <c r="M108" s="24">
        <v>81304.790952380965</v>
      </c>
      <c r="N108" s="24">
        <v>90853.639069767436</v>
      </c>
      <c r="O108" s="24">
        <v>90335.048409090901</v>
      </c>
      <c r="P108" s="24">
        <v>89826.677272727262</v>
      </c>
      <c r="Q108" s="24">
        <v>98637.308000000005</v>
      </c>
      <c r="R108" s="68"/>
      <c r="S108" s="68"/>
    </row>
    <row r="109" spans="2:19" x14ac:dyDescent="0.3">
      <c r="B109" s="3" t="s">
        <v>606</v>
      </c>
      <c r="C109" s="24">
        <v>11358.132097614247</v>
      </c>
      <c r="D109" s="24">
        <v>12929.588813131313</v>
      </c>
      <c r="E109" s="24">
        <v>15965.247437174161</v>
      </c>
      <c r="F109" s="24">
        <v>22394.601070695837</v>
      </c>
      <c r="G109" s="24">
        <v>31645.460297345377</v>
      </c>
      <c r="H109" s="52">
        <v>41058.224637886589</v>
      </c>
      <c r="I109" s="52">
        <v>67182.364955327939</v>
      </c>
      <c r="J109" s="50">
        <v>100753.3529114907</v>
      </c>
      <c r="K109" s="26">
        <v>87770.803750000021</v>
      </c>
      <c r="L109" s="24">
        <v>87803.609565217397</v>
      </c>
      <c r="M109" s="24">
        <v>98580.29833333334</v>
      </c>
      <c r="N109" s="24">
        <v>98507.279565217425</v>
      </c>
      <c r="O109" s="24">
        <v>110484.77041666667</v>
      </c>
      <c r="P109" s="24">
        <v>111037.24291666666</v>
      </c>
      <c r="Q109" s="24">
        <v>111089.46583333332</v>
      </c>
      <c r="R109" s="68"/>
      <c r="S109" s="68"/>
    </row>
    <row r="110" spans="2:19" x14ac:dyDescent="0.3">
      <c r="B110" s="3" t="s">
        <v>287</v>
      </c>
      <c r="C110" s="24">
        <v>14319.075225207356</v>
      </c>
      <c r="D110" s="24">
        <v>17620.628799758135</v>
      </c>
      <c r="E110" s="24">
        <v>22851.308300629898</v>
      </c>
      <c r="F110" s="24">
        <v>29961.759363533187</v>
      </c>
      <c r="G110" s="24">
        <v>38758.599572969753</v>
      </c>
      <c r="H110" s="52">
        <v>47643.640688807354</v>
      </c>
      <c r="I110" s="52">
        <v>65361.991262972842</v>
      </c>
      <c r="J110" s="50">
        <v>93561.307081466744</v>
      </c>
      <c r="K110" s="26">
        <v>79803.25476190474</v>
      </c>
      <c r="L110" s="24">
        <v>85369.49714285713</v>
      </c>
      <c r="M110" s="24">
        <v>89081.019756097565</v>
      </c>
      <c r="N110" s="24">
        <v>89221.296097560975</v>
      </c>
      <c r="O110" s="24">
        <v>98152.528048780514</v>
      </c>
      <c r="P110" s="24">
        <v>98152.528048780514</v>
      </c>
      <c r="Q110" s="24">
        <v>115149.0257142857</v>
      </c>
      <c r="R110" s="68"/>
      <c r="S110" s="68"/>
    </row>
    <row r="111" spans="2:19" x14ac:dyDescent="0.3">
      <c r="B111" s="5" t="s">
        <v>607</v>
      </c>
      <c r="C111" s="25">
        <v>10003.192393812709</v>
      </c>
      <c r="D111" s="25">
        <v>13779.184983333333</v>
      </c>
      <c r="E111" s="25">
        <v>18416.131218297105</v>
      </c>
      <c r="F111" s="25">
        <v>23821.609377882083</v>
      </c>
      <c r="G111" s="25">
        <v>33756.804528903573</v>
      </c>
      <c r="H111" s="65">
        <v>46379.272453947371</v>
      </c>
      <c r="I111" s="65">
        <v>73915.467236842116</v>
      </c>
      <c r="J111" s="51">
        <v>104265.39993506495</v>
      </c>
      <c r="K111" s="74">
        <v>90005.097272727289</v>
      </c>
      <c r="L111" s="24">
        <v>90127.83727272728</v>
      </c>
      <c r="M111" s="24">
        <v>101931.63045454543</v>
      </c>
      <c r="N111" s="24">
        <v>102149.21818181817</v>
      </c>
      <c r="O111" s="24">
        <v>114371.40636363637</v>
      </c>
      <c r="P111" s="24">
        <v>116746.32818181819</v>
      </c>
      <c r="Q111" s="24">
        <v>114526.28181818181</v>
      </c>
      <c r="R111" s="68"/>
      <c r="S111" s="68"/>
    </row>
    <row r="112" spans="2:19" x14ac:dyDescent="0.3">
      <c r="B112" s="31" t="s">
        <v>191</v>
      </c>
      <c r="C112" s="47">
        <f>+SUMPRODUCT(C113:C127,'III. Empleo'!C113:C127)/'III. Empleo'!C112</f>
        <v>11618.37268447793</v>
      </c>
      <c r="D112" s="47">
        <f>+SUMPRODUCT(D113:D127,'III. Empleo'!D113:D127)/'III. Empleo'!D112</f>
        <v>15099.45200474418</v>
      </c>
      <c r="E112" s="47">
        <f>+SUMPRODUCT(E113:E127,'III. Empleo'!E113:E127)/'III. Empleo'!E112</f>
        <v>20036.662760416359</v>
      </c>
      <c r="F112" s="47">
        <f>+SUMPRODUCT(F113:F127,'III. Empleo'!F113:F127)/'III. Empleo'!F112</f>
        <v>26494.722306238738</v>
      </c>
      <c r="G112" s="47">
        <f>+SUMPRODUCT(G113:G127,'III. Empleo'!G113:G127)/'III. Empleo'!G112</f>
        <v>37615.278199879867</v>
      </c>
      <c r="H112" s="64">
        <f>+SUMPRODUCT(H113:H127,'III. Empleo'!H113:H127)/'III. Empleo'!H112</f>
        <v>46950.989516768437</v>
      </c>
      <c r="I112" s="64">
        <f>+SUMPRODUCT(I113:I127,'III. Empleo'!I113:I127)/'III. Empleo'!I112</f>
        <v>63381.169574352069</v>
      </c>
      <c r="J112" s="49">
        <f>+SUMPRODUCT(J113:J127,'III. Empleo'!J113:J127)/'III. Empleo'!J112</f>
        <v>96342.655020077626</v>
      </c>
      <c r="K112" s="71">
        <f>+SUMPRODUCT(K113:K127,'III. Empleo'!K113:K127)/'III. Empleo'!K112</f>
        <v>83339.084554250119</v>
      </c>
      <c r="L112" s="91">
        <f>+SUMPRODUCT(L113:L127,'III. Empleo'!L113:L127)/'III. Empleo'!L112</f>
        <v>85215.283137728678</v>
      </c>
      <c r="M112" s="91">
        <f>+SUMPRODUCT(M113:M127,'III. Empleo'!M113:M127)/'III. Empleo'!M112</f>
        <v>90588.493401739062</v>
      </c>
      <c r="N112" s="91">
        <f>+SUMPRODUCT(N113:N127,'III. Empleo'!N113:N127)/'III. Empleo'!N112</f>
        <v>94568.056926083838</v>
      </c>
      <c r="O112" s="91">
        <f>+SUMPRODUCT(O113:O127,'III. Empleo'!O113:O127)/'III. Empleo'!O112</f>
        <v>100896.02789847359</v>
      </c>
      <c r="P112" s="91">
        <f>+SUMPRODUCT(P113:P127,'III. Empleo'!P113:P127)/'III. Empleo'!P112</f>
        <v>105901.39899118169</v>
      </c>
      <c r="Q112" s="91">
        <f>+SUMPRODUCT(Q113:Q127,'III. Empleo'!Q113:Q127)/'III. Empleo'!Q112</f>
        <v>113533.02569268634</v>
      </c>
      <c r="S112" s="68"/>
    </row>
    <row r="113" spans="2:19" x14ac:dyDescent="0.3">
      <c r="B113" s="3" t="s">
        <v>288</v>
      </c>
      <c r="C113" s="24">
        <v>10611.14375889455</v>
      </c>
      <c r="D113" s="24">
        <v>14489.558322609402</v>
      </c>
      <c r="E113" s="24">
        <v>22563.175478681853</v>
      </c>
      <c r="F113" s="24">
        <v>28125.755007363085</v>
      </c>
      <c r="G113" s="24">
        <v>33756.756177014679</v>
      </c>
      <c r="H113" s="52">
        <v>40117.12254231402</v>
      </c>
      <c r="I113" s="52">
        <v>50604.687234582387</v>
      </c>
      <c r="J113" s="50">
        <v>64385.829526000911</v>
      </c>
      <c r="K113" s="26">
        <v>59339.127302631576</v>
      </c>
      <c r="L113" s="24">
        <v>55970.418525641035</v>
      </c>
      <c r="M113" s="24">
        <v>64421.443701298653</v>
      </c>
      <c r="N113" s="24">
        <v>65390.921419354781</v>
      </c>
      <c r="O113" s="24">
        <v>64560.721419354821</v>
      </c>
      <c r="P113" s="24">
        <v>65413.944509803958</v>
      </c>
      <c r="Q113" s="24">
        <v>75604.229803921553</v>
      </c>
      <c r="R113" s="68"/>
      <c r="S113" s="68"/>
    </row>
    <row r="114" spans="2:19" x14ac:dyDescent="0.3">
      <c r="B114" s="3" t="s">
        <v>289</v>
      </c>
      <c r="C114" s="24">
        <v>11950.513617139821</v>
      </c>
      <c r="D114" s="24">
        <v>15682.942684963686</v>
      </c>
      <c r="E114" s="24">
        <v>21402.752153800724</v>
      </c>
      <c r="F114" s="24">
        <v>31691.494023543983</v>
      </c>
      <c r="G114" s="24">
        <v>52095.82531855812</v>
      </c>
      <c r="H114" s="52">
        <v>75262.538542013659</v>
      </c>
      <c r="I114" s="52">
        <v>104389.53442135527</v>
      </c>
      <c r="J114" s="50">
        <v>158173.52102886041</v>
      </c>
      <c r="K114" s="26">
        <v>132083.05636942672</v>
      </c>
      <c r="L114" s="24">
        <v>156949.78076433123</v>
      </c>
      <c r="M114" s="24">
        <v>152383.7897435897</v>
      </c>
      <c r="N114" s="24">
        <v>154607.093051948</v>
      </c>
      <c r="O114" s="24">
        <v>162078.48383116876</v>
      </c>
      <c r="P114" s="24">
        <v>169488.76792207785</v>
      </c>
      <c r="Q114" s="24">
        <v>179623.67551948052</v>
      </c>
      <c r="R114" s="68"/>
      <c r="S114" s="68"/>
    </row>
    <row r="115" spans="2:19" x14ac:dyDescent="0.3">
      <c r="B115" s="3" t="s">
        <v>608</v>
      </c>
      <c r="C115" s="24">
        <v>12256.848063735177</v>
      </c>
      <c r="D115" s="24">
        <v>15821.597623247508</v>
      </c>
      <c r="E115" s="24">
        <v>20532.649770615564</v>
      </c>
      <c r="F115" s="24">
        <v>28235.34492971261</v>
      </c>
      <c r="G115" s="24">
        <v>45437.738624465819</v>
      </c>
      <c r="H115" s="52">
        <v>68697.493114597382</v>
      </c>
      <c r="I115" s="52">
        <v>96590.258785754733</v>
      </c>
      <c r="J115" s="50">
        <v>145635.44660984393</v>
      </c>
      <c r="K115" s="26">
        <v>121361.00542857141</v>
      </c>
      <c r="L115" s="24">
        <v>135983.05714285711</v>
      </c>
      <c r="M115" s="24">
        <v>146479.89428571428</v>
      </c>
      <c r="N115" s="24">
        <v>144472.81823529408</v>
      </c>
      <c r="O115" s="24">
        <v>152184.8805882353</v>
      </c>
      <c r="P115" s="24">
        <v>154308.48588235295</v>
      </c>
      <c r="Q115" s="24">
        <v>164657.98470588241</v>
      </c>
      <c r="R115" s="68"/>
      <c r="S115" s="68"/>
    </row>
    <row r="116" spans="2:19" x14ac:dyDescent="0.3">
      <c r="B116" s="3" t="s">
        <v>290</v>
      </c>
      <c r="C116" s="24">
        <v>10987.359035870855</v>
      </c>
      <c r="D116" s="24">
        <v>14223.906804678887</v>
      </c>
      <c r="E116" s="24">
        <v>18287.82237651636</v>
      </c>
      <c r="F116" s="24">
        <v>24647.725778455206</v>
      </c>
      <c r="G116" s="24">
        <v>34744.83834297079</v>
      </c>
      <c r="H116" s="52">
        <v>42895.203993006049</v>
      </c>
      <c r="I116" s="52">
        <v>55472.830156145203</v>
      </c>
      <c r="J116" s="50">
        <v>92825.642062507148</v>
      </c>
      <c r="K116" s="26">
        <v>71739.816256544509</v>
      </c>
      <c r="L116" s="24">
        <v>70570.045466666721</v>
      </c>
      <c r="M116" s="24">
        <v>73428.112554347856</v>
      </c>
      <c r="N116" s="24">
        <v>94069.637953890517</v>
      </c>
      <c r="O116" s="24">
        <v>105616.1023768116</v>
      </c>
      <c r="P116" s="24">
        <v>116255.13872463765</v>
      </c>
      <c r="Q116" s="24">
        <v>118100.64110465122</v>
      </c>
      <c r="R116" s="68"/>
      <c r="S116" s="68"/>
    </row>
    <row r="117" spans="2:19" x14ac:dyDescent="0.3">
      <c r="B117" s="3" t="s">
        <v>291</v>
      </c>
      <c r="C117" s="24">
        <v>12601.653529128193</v>
      </c>
      <c r="D117" s="24">
        <v>17449.83055790716</v>
      </c>
      <c r="E117" s="24">
        <v>21649.091751013311</v>
      </c>
      <c r="F117" s="24">
        <v>31103.005802867774</v>
      </c>
      <c r="G117" s="24">
        <v>39085.614734463532</v>
      </c>
      <c r="H117" s="52">
        <v>33545.196605466052</v>
      </c>
      <c r="I117" s="52">
        <v>64134.835296605423</v>
      </c>
      <c r="J117" s="50">
        <v>90572.580079641164</v>
      </c>
      <c r="K117" s="26">
        <v>81482.272783505177</v>
      </c>
      <c r="L117" s="24">
        <v>81174.850833333374</v>
      </c>
      <c r="M117" s="24">
        <v>80812.013404255296</v>
      </c>
      <c r="N117" s="24">
        <v>89287.989578947367</v>
      </c>
      <c r="O117" s="24">
        <v>98581.385263157936</v>
      </c>
      <c r="P117" s="24">
        <v>97718.155957446797</v>
      </c>
      <c r="Q117" s="24">
        <v>104951.39273684214</v>
      </c>
      <c r="R117" s="68"/>
      <c r="S117" s="68"/>
    </row>
    <row r="118" spans="2:19" x14ac:dyDescent="0.3">
      <c r="B118" s="3" t="s">
        <v>292</v>
      </c>
      <c r="C118" s="24">
        <v>11896.310371891113</v>
      </c>
      <c r="D118" s="24">
        <v>10512.109857090456</v>
      </c>
      <c r="E118" s="24">
        <v>15329.820594620425</v>
      </c>
      <c r="F118" s="24">
        <v>22192.415291195717</v>
      </c>
      <c r="G118" s="24">
        <v>31776.888474483363</v>
      </c>
      <c r="H118" s="52">
        <v>41862.174572318443</v>
      </c>
      <c r="I118" s="52">
        <v>63753.114548315796</v>
      </c>
      <c r="J118" s="50">
        <v>107637.09195384805</v>
      </c>
      <c r="K118" s="26">
        <v>94903.686417910474</v>
      </c>
      <c r="L118" s="24">
        <v>100302.34781954889</v>
      </c>
      <c r="M118" s="24">
        <v>99864.599846153855</v>
      </c>
      <c r="N118" s="24">
        <v>107514.34984848485</v>
      </c>
      <c r="O118" s="24">
        <v>111749.21838461542</v>
      </c>
      <c r="P118" s="24">
        <v>117269.40546874997</v>
      </c>
      <c r="Q118" s="24">
        <v>121856.03589147294</v>
      </c>
      <c r="R118" s="68"/>
      <c r="S118" s="68"/>
    </row>
    <row r="119" spans="2:19" x14ac:dyDescent="0.3">
      <c r="B119" s="3" t="s">
        <v>293</v>
      </c>
      <c r="C119" s="24">
        <v>22366.696319444443</v>
      </c>
      <c r="D119" s="24">
        <v>26534.206666666669</v>
      </c>
      <c r="E119" s="24" t="s">
        <v>220</v>
      </c>
      <c r="F119" s="24" t="s">
        <v>220</v>
      </c>
      <c r="G119" s="24" t="s">
        <v>220</v>
      </c>
      <c r="H119" s="24" t="s">
        <v>220</v>
      </c>
      <c r="I119" s="24" t="s">
        <v>220</v>
      </c>
      <c r="J119" s="50" t="s">
        <v>220</v>
      </c>
      <c r="K119" s="26" t="s">
        <v>220</v>
      </c>
      <c r="L119" s="24" t="s">
        <v>220</v>
      </c>
      <c r="M119" s="24" t="s">
        <v>220</v>
      </c>
      <c r="N119" s="24" t="s">
        <v>220</v>
      </c>
      <c r="O119" s="24" t="s">
        <v>220</v>
      </c>
      <c r="P119" s="24" t="s">
        <v>220</v>
      </c>
      <c r="Q119" s="24" t="s">
        <v>220</v>
      </c>
      <c r="R119" s="68"/>
      <c r="S119" s="68"/>
    </row>
    <row r="120" spans="2:19" x14ac:dyDescent="0.3">
      <c r="B120" s="3" t="s">
        <v>294</v>
      </c>
      <c r="C120" s="24">
        <v>12437.007859429325</v>
      </c>
      <c r="D120" s="24">
        <v>18107.419637435469</v>
      </c>
      <c r="E120" s="24">
        <v>23066.998618332469</v>
      </c>
      <c r="F120" s="24">
        <v>28925.053629506434</v>
      </c>
      <c r="G120" s="24">
        <v>38504.003753497913</v>
      </c>
      <c r="H120" s="52">
        <v>49755.836454794357</v>
      </c>
      <c r="I120" s="52">
        <v>65737.286473028958</v>
      </c>
      <c r="J120" s="50">
        <v>96450.787999695647</v>
      </c>
      <c r="K120" s="26">
        <v>86786.769552238824</v>
      </c>
      <c r="L120" s="24">
        <v>84669.055194174754</v>
      </c>
      <c r="M120" s="24">
        <v>92913.449478672992</v>
      </c>
      <c r="N120" s="24">
        <v>92803.669665071735</v>
      </c>
      <c r="O120" s="24">
        <v>93242.530526315837</v>
      </c>
      <c r="P120" s="24">
        <v>112111.6345581395</v>
      </c>
      <c r="Q120" s="24">
        <v>112628.40702325582</v>
      </c>
      <c r="R120" s="68"/>
      <c r="S120" s="68"/>
    </row>
    <row r="121" spans="2:19" x14ac:dyDescent="0.3">
      <c r="B121" s="3" t="s">
        <v>295</v>
      </c>
      <c r="C121" s="24">
        <v>7633.2417107272258</v>
      </c>
      <c r="D121" s="24">
        <v>9386.5305650516148</v>
      </c>
      <c r="E121" s="24">
        <v>13513.540576865322</v>
      </c>
      <c r="F121" s="24">
        <v>19055.720091703351</v>
      </c>
      <c r="G121" s="24">
        <v>24061.329084422421</v>
      </c>
      <c r="H121" s="52">
        <v>33641.938773349437</v>
      </c>
      <c r="I121" s="52">
        <v>45157.541552483257</v>
      </c>
      <c r="J121" s="50">
        <v>65129.653561906613</v>
      </c>
      <c r="K121" s="26">
        <v>65234.63649122807</v>
      </c>
      <c r="L121" s="24">
        <v>65270.938620689667</v>
      </c>
      <c r="M121" s="24">
        <v>64657.633448275854</v>
      </c>
      <c r="N121" s="24">
        <v>65317.013448275837</v>
      </c>
      <c r="O121" s="24">
        <v>64066.953103448279</v>
      </c>
      <c r="P121" s="24">
        <v>65409.222142857143</v>
      </c>
      <c r="Q121" s="24">
        <v>65951.177678571446</v>
      </c>
      <c r="R121" s="68"/>
      <c r="S121" s="68"/>
    </row>
    <row r="122" spans="2:19" x14ac:dyDescent="0.3">
      <c r="B122" s="3" t="s">
        <v>609</v>
      </c>
      <c r="C122" s="24">
        <v>6120.6305991626696</v>
      </c>
      <c r="D122" s="24">
        <v>7941.430631313131</v>
      </c>
      <c r="E122" s="24">
        <v>11064.022067368802</v>
      </c>
      <c r="F122" s="24">
        <v>12837.463390754978</v>
      </c>
      <c r="G122" s="24">
        <v>21091.784713622292</v>
      </c>
      <c r="H122" s="52">
        <v>30232.695423567377</v>
      </c>
      <c r="I122" s="52">
        <v>44744.616795634931</v>
      </c>
      <c r="J122" s="50">
        <v>68993.066767573691</v>
      </c>
      <c r="K122" s="72">
        <v>53937.22361111112</v>
      </c>
      <c r="L122" s="24">
        <v>53292.808333333327</v>
      </c>
      <c r="M122" s="24">
        <v>71018.509999999995</v>
      </c>
      <c r="N122" s="24">
        <v>71475.652857142835</v>
      </c>
      <c r="O122" s="24">
        <v>70933.795714285734</v>
      </c>
      <c r="P122" s="24">
        <v>70888.08142857143</v>
      </c>
      <c r="Q122" s="24">
        <v>91405.395428571443</v>
      </c>
      <c r="R122" s="68"/>
      <c r="S122" s="68"/>
    </row>
    <row r="123" spans="2:19" x14ac:dyDescent="0.3">
      <c r="B123" s="3" t="s">
        <v>296</v>
      </c>
      <c r="C123" s="24">
        <v>10568.641232400978</v>
      </c>
      <c r="D123" s="24">
        <v>15362.128820074611</v>
      </c>
      <c r="E123" s="24">
        <v>20071.790345226302</v>
      </c>
      <c r="F123" s="24">
        <v>26125.910311410971</v>
      </c>
      <c r="G123" s="24">
        <v>36146.17083238058</v>
      </c>
      <c r="H123" s="52">
        <v>42210.942967137526</v>
      </c>
      <c r="I123" s="52">
        <v>52434.459901079739</v>
      </c>
      <c r="J123" s="50">
        <v>78362.099939680615</v>
      </c>
      <c r="K123" s="26">
        <v>57121.776020408157</v>
      </c>
      <c r="L123" s="24">
        <v>61161.234183673485</v>
      </c>
      <c r="M123" s="24">
        <v>70596.079999999987</v>
      </c>
      <c r="N123" s="24">
        <v>78137.203703703737</v>
      </c>
      <c r="O123" s="24">
        <v>88436.851358024694</v>
      </c>
      <c r="P123" s="24">
        <v>89967.03358024692</v>
      </c>
      <c r="Q123" s="24">
        <v>103114.52073170734</v>
      </c>
      <c r="R123" s="68"/>
      <c r="S123" s="68"/>
    </row>
    <row r="124" spans="2:19" x14ac:dyDescent="0.3">
      <c r="B124" s="3" t="s">
        <v>297</v>
      </c>
      <c r="C124" s="24">
        <v>10359.797705312549</v>
      </c>
      <c r="D124" s="24">
        <v>13695.442737711674</v>
      </c>
      <c r="E124" s="24">
        <v>17838.8184884238</v>
      </c>
      <c r="F124" s="24">
        <v>22462.401056549552</v>
      </c>
      <c r="G124" s="24">
        <v>26433.972918151372</v>
      </c>
      <c r="H124" s="52">
        <v>33802.539263348015</v>
      </c>
      <c r="I124" s="52">
        <v>53371.899995233245</v>
      </c>
      <c r="J124" s="50">
        <v>74497.000046896545</v>
      </c>
      <c r="K124" s="26">
        <v>68616.805221238916</v>
      </c>
      <c r="L124" s="24">
        <v>68690.40247787608</v>
      </c>
      <c r="M124" s="24">
        <v>74107.498318584054</v>
      </c>
      <c r="N124" s="24">
        <v>72360.621071428555</v>
      </c>
      <c r="O124" s="24">
        <v>72112.221818181832</v>
      </c>
      <c r="P124" s="24">
        <v>81524.387727272755</v>
      </c>
      <c r="Q124" s="24">
        <v>84067.063693693679</v>
      </c>
      <c r="R124" s="68"/>
      <c r="S124" s="68"/>
    </row>
    <row r="125" spans="2:19" x14ac:dyDescent="0.3">
      <c r="B125" s="3" t="s">
        <v>298</v>
      </c>
      <c r="C125" s="24">
        <v>11044.795826048952</v>
      </c>
      <c r="D125" s="24">
        <v>15620.395274835331</v>
      </c>
      <c r="E125" s="24">
        <v>21379.030366415118</v>
      </c>
      <c r="F125" s="24">
        <v>29364.111229743448</v>
      </c>
      <c r="G125" s="24">
        <v>39864.803633017771</v>
      </c>
      <c r="H125" s="52">
        <v>48161.680767919192</v>
      </c>
      <c r="I125" s="52">
        <v>70931.845371394578</v>
      </c>
      <c r="J125" s="50">
        <v>98243.076105883534</v>
      </c>
      <c r="K125" s="26">
        <v>83857.46872340425</v>
      </c>
      <c r="L125" s="24">
        <v>88616.439479166642</v>
      </c>
      <c r="M125" s="24">
        <v>97742.694700000036</v>
      </c>
      <c r="N125" s="24">
        <v>98003.85550000002</v>
      </c>
      <c r="O125" s="24">
        <v>105974.04613861383</v>
      </c>
      <c r="P125" s="24">
        <v>104968.50799999994</v>
      </c>
      <c r="Q125" s="24">
        <v>108538.5202</v>
      </c>
      <c r="R125" s="68"/>
      <c r="S125" s="68"/>
    </row>
    <row r="126" spans="2:19" x14ac:dyDescent="0.3">
      <c r="B126" s="3" t="s">
        <v>299</v>
      </c>
      <c r="C126" s="24">
        <v>12711.832753671069</v>
      </c>
      <c r="D126" s="24">
        <v>16225.662727371653</v>
      </c>
      <c r="E126" s="24">
        <v>21389.042127861616</v>
      </c>
      <c r="F126" s="24">
        <v>27416.210696399212</v>
      </c>
      <c r="G126" s="24">
        <v>40390.873732793298</v>
      </c>
      <c r="H126" s="52">
        <v>48375.477239660795</v>
      </c>
      <c r="I126" s="52">
        <v>62253.223386045742</v>
      </c>
      <c r="J126" s="50">
        <v>96607.347639597749</v>
      </c>
      <c r="K126" s="26">
        <v>85670.892645107684</v>
      </c>
      <c r="L126" s="24">
        <v>86401.225903814222</v>
      </c>
      <c r="M126" s="24">
        <v>93151.333211009041</v>
      </c>
      <c r="N126" s="24">
        <v>93065.237045260394</v>
      </c>
      <c r="O126" s="24">
        <v>101052.4375996608</v>
      </c>
      <c r="P126" s="24">
        <v>103251.05202668901</v>
      </c>
      <c r="Q126" s="24">
        <v>113659.25504564309</v>
      </c>
      <c r="R126" s="68"/>
      <c r="S126" s="68"/>
    </row>
    <row r="127" spans="2:19" x14ac:dyDescent="0.3">
      <c r="B127" s="5" t="s">
        <v>300</v>
      </c>
      <c r="C127" s="24">
        <v>7630.5781856608346</v>
      </c>
      <c r="D127" s="24">
        <v>12000.322311323405</v>
      </c>
      <c r="E127" s="24">
        <v>16227.559501310388</v>
      </c>
      <c r="F127" s="24">
        <v>20947.327051297951</v>
      </c>
      <c r="G127" s="24">
        <v>29625.447512067796</v>
      </c>
      <c r="H127" s="52">
        <v>42582.479881876352</v>
      </c>
      <c r="I127" s="52">
        <v>66277.753530880727</v>
      </c>
      <c r="J127" s="50">
        <v>97851.014063728871</v>
      </c>
      <c r="K127" s="72">
        <v>87091.041060606047</v>
      </c>
      <c r="L127" s="24">
        <v>87356.427424242487</v>
      </c>
      <c r="M127" s="24">
        <v>90841.17507575755</v>
      </c>
      <c r="N127" s="24">
        <v>99554.586870229017</v>
      </c>
      <c r="O127" s="24">
        <v>100201.93931297706</v>
      </c>
      <c r="P127" s="24">
        <v>105133.47450381679</v>
      </c>
      <c r="Q127" s="24">
        <v>114778.45419847331</v>
      </c>
      <c r="R127" s="68"/>
      <c r="S127" s="68"/>
    </row>
    <row r="128" spans="2:19" x14ac:dyDescent="0.3">
      <c r="B128" s="31" t="s">
        <v>192</v>
      </c>
      <c r="C128" s="47">
        <f>+SUMPRODUCT(C129:C154,'III. Empleo'!C129:C154)/'III. Empleo'!C128</f>
        <v>13202.124188871374</v>
      </c>
      <c r="D128" s="47">
        <f>+SUMPRODUCT(D129:D154,'III. Empleo'!D129:D154)/'III. Empleo'!D128</f>
        <v>18208.654359138651</v>
      </c>
      <c r="E128" s="47">
        <f>+SUMPRODUCT(E129:E154,'III. Empleo'!E129:E154)/'III. Empleo'!E128</f>
        <v>24813.098681530344</v>
      </c>
      <c r="F128" s="47">
        <f>+SUMPRODUCT(F129:F154,'III. Empleo'!F129:F154)/'III. Empleo'!F128</f>
        <v>29862.114807517875</v>
      </c>
      <c r="G128" s="47">
        <f>+SUMPRODUCT(G129:G154,'III. Empleo'!G129:G154)/'III. Empleo'!G128</f>
        <v>39294.95202889973</v>
      </c>
      <c r="H128" s="64">
        <f>+SUMPRODUCT(H129:H154,'III. Empleo'!H129:H154)/'III. Empleo'!H128</f>
        <v>52180.02626057648</v>
      </c>
      <c r="I128" s="64">
        <f>+SUMPRODUCT(I129:I154,'III. Empleo'!I129:I154)/'III. Empleo'!I128</f>
        <v>72974.39789163573</v>
      </c>
      <c r="J128" s="49">
        <f>+SUMPRODUCT(J129:J154,'III. Empleo'!J129:J154)/'III. Empleo'!J128</f>
        <v>105481.51767643339</v>
      </c>
      <c r="K128" s="71">
        <f>+SUMPRODUCT(K129:K154,'III. Empleo'!K129:K154)/'III. Empleo'!K128</f>
        <v>87193.130582105689</v>
      </c>
      <c r="L128" s="91">
        <f>+SUMPRODUCT(L129:L154,'III. Empleo'!L129:L154)/'III. Empleo'!L128</f>
        <v>89576.711274298068</v>
      </c>
      <c r="M128" s="91">
        <f>+SUMPRODUCT(M129:M154,'III. Empleo'!M129:M154)/'III. Empleo'!M128</f>
        <v>106192.71632961491</v>
      </c>
      <c r="N128" s="91">
        <f>+SUMPRODUCT(N129:N154,'III. Empleo'!N129:N154)/'III. Empleo'!N128</f>
        <v>107759.52408927285</v>
      </c>
      <c r="O128" s="91">
        <f>+SUMPRODUCT(O129:O154,'III. Empleo'!O129:O154)/'III. Empleo'!O128</f>
        <v>112929.58225585583</v>
      </c>
      <c r="P128" s="91">
        <f>+SUMPRODUCT(P129:P154,'III. Empleo'!P129:P154)/'III. Empleo'!P128</f>
        <v>115726.77574114244</v>
      </c>
      <c r="Q128" s="91">
        <f>+SUMPRODUCT(Q129:Q154,'III. Empleo'!Q129:Q154)/'III. Empleo'!Q128</f>
        <v>118971.66240854758</v>
      </c>
      <c r="S128" s="68"/>
    </row>
    <row r="129" spans="2:19" x14ac:dyDescent="0.3">
      <c r="B129" s="3" t="s">
        <v>301</v>
      </c>
      <c r="C129" s="24">
        <v>10081.850326377205</v>
      </c>
      <c r="D129" s="24">
        <v>13246.206526422708</v>
      </c>
      <c r="E129" s="24">
        <v>16367.263166028022</v>
      </c>
      <c r="F129" s="24">
        <v>21618.399626847084</v>
      </c>
      <c r="G129" s="24">
        <v>30218.205492180921</v>
      </c>
      <c r="H129" s="52">
        <v>39874.635249779123</v>
      </c>
      <c r="I129" s="52">
        <v>60012.41414732967</v>
      </c>
      <c r="J129" s="50">
        <v>81917.119628696222</v>
      </c>
      <c r="K129" s="26">
        <v>70947.028906249965</v>
      </c>
      <c r="L129" s="24">
        <v>71977.363333333342</v>
      </c>
      <c r="M129" s="24">
        <v>82946.406129032228</v>
      </c>
      <c r="N129" s="24">
        <v>81453.207301587317</v>
      </c>
      <c r="O129" s="24">
        <v>86083.522698412708</v>
      </c>
      <c r="P129" s="24">
        <v>87412.914516128993</v>
      </c>
      <c r="Q129" s="24">
        <v>92599.394516129003</v>
      </c>
      <c r="R129" s="68"/>
      <c r="S129" s="68"/>
    </row>
    <row r="130" spans="2:19" x14ac:dyDescent="0.3">
      <c r="B130" s="3" t="s">
        <v>302</v>
      </c>
      <c r="C130" s="24">
        <v>8981.9500959628713</v>
      </c>
      <c r="D130" s="24">
        <v>12617.774684522452</v>
      </c>
      <c r="E130" s="24">
        <v>17338.498943677321</v>
      </c>
      <c r="F130" s="24">
        <v>22080.594610920263</v>
      </c>
      <c r="G130" s="24">
        <v>33104.189146606324</v>
      </c>
      <c r="H130" s="52">
        <v>46882.63381569949</v>
      </c>
      <c r="I130" s="52">
        <v>65486.840219031357</v>
      </c>
      <c r="J130" s="50">
        <v>91943.00971890059</v>
      </c>
      <c r="K130" s="26">
        <v>77767.836929824567</v>
      </c>
      <c r="L130" s="24">
        <v>82232.636874999997</v>
      </c>
      <c r="M130" s="24">
        <v>82597.544247787591</v>
      </c>
      <c r="N130" s="24">
        <v>93199.724999999977</v>
      </c>
      <c r="O130" s="24">
        <v>93645.789166666669</v>
      </c>
      <c r="P130" s="24">
        <v>107258.67756302524</v>
      </c>
      <c r="Q130" s="24">
        <v>106898.85825000002</v>
      </c>
      <c r="R130" s="68"/>
      <c r="S130" s="68"/>
    </row>
    <row r="131" spans="2:19" x14ac:dyDescent="0.3">
      <c r="B131" s="3" t="s">
        <v>303</v>
      </c>
      <c r="C131" s="24">
        <v>8692.1078226780774</v>
      </c>
      <c r="D131" s="24">
        <v>11524.361894960342</v>
      </c>
      <c r="E131" s="24">
        <v>14992.483065212264</v>
      </c>
      <c r="F131" s="24">
        <v>18965.08880272532</v>
      </c>
      <c r="G131" s="24">
        <v>26313.497186028751</v>
      </c>
      <c r="H131" s="52">
        <v>36315.105255365517</v>
      </c>
      <c r="I131" s="52">
        <v>53835.029085011425</v>
      </c>
      <c r="J131" s="50">
        <v>84607.715555136223</v>
      </c>
      <c r="K131" s="26">
        <v>69288.460107526902</v>
      </c>
      <c r="L131" s="24">
        <v>68672.556595744652</v>
      </c>
      <c r="M131" s="24">
        <v>86535.319479166661</v>
      </c>
      <c r="N131" s="24">
        <v>88016.505638297866</v>
      </c>
      <c r="O131" s="24">
        <v>90813.716630434777</v>
      </c>
      <c r="P131" s="24">
        <v>89863.908804347884</v>
      </c>
      <c r="Q131" s="24">
        <v>99063.541630434775</v>
      </c>
      <c r="R131" s="68"/>
      <c r="S131" s="68"/>
    </row>
    <row r="132" spans="2:19" x14ac:dyDescent="0.3">
      <c r="B132" s="3" t="s">
        <v>304</v>
      </c>
      <c r="C132" s="24">
        <v>6682.2256285602125</v>
      </c>
      <c r="D132" s="24">
        <v>9378.498223435121</v>
      </c>
      <c r="E132" s="24">
        <v>12703.583985338519</v>
      </c>
      <c r="F132" s="24">
        <v>18208.61153266114</v>
      </c>
      <c r="G132" s="24">
        <v>23213.803723557823</v>
      </c>
      <c r="H132" s="52">
        <v>35272.731556545688</v>
      </c>
      <c r="I132" s="52">
        <v>53948.382637020288</v>
      </c>
      <c r="J132" s="50">
        <v>72959.749877809983</v>
      </c>
      <c r="K132" s="26">
        <v>58146.870327868863</v>
      </c>
      <c r="L132" s="24">
        <v>58161.470163934435</v>
      </c>
      <c r="M132" s="24">
        <v>77481.54783333333</v>
      </c>
      <c r="N132" s="24">
        <v>78297.054500000013</v>
      </c>
      <c r="O132" s="24">
        <v>76993.076000000001</v>
      </c>
      <c r="P132" s="24">
        <v>77898.554745762725</v>
      </c>
      <c r="Q132" s="24">
        <v>83739.675573770452</v>
      </c>
      <c r="R132" s="68"/>
      <c r="S132" s="68"/>
    </row>
    <row r="133" spans="2:19" x14ac:dyDescent="0.3">
      <c r="B133" s="3" t="s">
        <v>305</v>
      </c>
      <c r="C133" s="24">
        <v>10085.173654600434</v>
      </c>
      <c r="D133" s="24">
        <v>12995.934327485376</v>
      </c>
      <c r="E133" s="24">
        <v>16354.265427954904</v>
      </c>
      <c r="F133" s="24">
        <v>24131.796025528431</v>
      </c>
      <c r="G133" s="24">
        <v>32804.792307925039</v>
      </c>
      <c r="H133" s="52">
        <v>44196.616490001084</v>
      </c>
      <c r="I133" s="52">
        <v>70860.803279733387</v>
      </c>
      <c r="J133" s="50">
        <v>109148.97510302882</v>
      </c>
      <c r="K133" s="72">
        <v>90285.278750000012</v>
      </c>
      <c r="L133" s="24">
        <v>96561.115312499984</v>
      </c>
      <c r="M133" s="24">
        <v>100897.23390625001</v>
      </c>
      <c r="N133" s="24">
        <v>115672.43184615385</v>
      </c>
      <c r="O133" s="24">
        <v>113008.2522222222</v>
      </c>
      <c r="P133" s="24">
        <v>123417.67158730158</v>
      </c>
      <c r="Q133" s="24">
        <v>124200.84209677418</v>
      </c>
      <c r="R133" s="68"/>
      <c r="S133" s="68"/>
    </row>
    <row r="134" spans="2:19" x14ac:dyDescent="0.3">
      <c r="B134" s="3" t="s">
        <v>610</v>
      </c>
      <c r="C134" s="24">
        <v>8996.4895056816549</v>
      </c>
      <c r="D134" s="24">
        <v>11460.145763506795</v>
      </c>
      <c r="E134" s="24">
        <v>17646.582616805026</v>
      </c>
      <c r="F134" s="24">
        <v>21041.759559232447</v>
      </c>
      <c r="G134" s="24">
        <v>30238.591380208334</v>
      </c>
      <c r="H134" s="52">
        <v>44015.183286333246</v>
      </c>
      <c r="I134" s="52">
        <v>67246.293132183899</v>
      </c>
      <c r="J134" s="50">
        <v>101148.05229064039</v>
      </c>
      <c r="K134" s="26">
        <v>90845.720000000016</v>
      </c>
      <c r="L134" s="24">
        <v>93595.171034482759</v>
      </c>
      <c r="M134" s="24">
        <v>97596.626206896544</v>
      </c>
      <c r="N134" s="24">
        <v>101630.19379310345</v>
      </c>
      <c r="O134" s="24">
        <v>103450.22107142856</v>
      </c>
      <c r="P134" s="24">
        <v>107595.93035714286</v>
      </c>
      <c r="Q134" s="24">
        <v>113322.50357142858</v>
      </c>
      <c r="R134" s="68"/>
      <c r="S134" s="68"/>
    </row>
    <row r="135" spans="2:19" x14ac:dyDescent="0.3">
      <c r="B135" s="3" t="s">
        <v>306</v>
      </c>
      <c r="C135" s="24">
        <v>11512.400785667736</v>
      </c>
      <c r="D135" s="24">
        <v>16112.068075938927</v>
      </c>
      <c r="E135" s="24">
        <v>21602.57305947581</v>
      </c>
      <c r="F135" s="24">
        <v>27555.998908490143</v>
      </c>
      <c r="G135" s="24">
        <v>35192.172300165526</v>
      </c>
      <c r="H135" s="52">
        <v>44905.036391884525</v>
      </c>
      <c r="I135" s="52">
        <v>60924.509507198753</v>
      </c>
      <c r="J135" s="50">
        <v>80630.483629659066</v>
      </c>
      <c r="K135" s="26">
        <v>69522.341351351381</v>
      </c>
      <c r="L135" s="24">
        <v>77245.701621621614</v>
      </c>
      <c r="M135" s="24">
        <v>79047.602777777778</v>
      </c>
      <c r="N135" s="24">
        <v>79041.936666666676</v>
      </c>
      <c r="O135" s="24">
        <v>86609.724166666652</v>
      </c>
      <c r="P135" s="24">
        <v>86577.34470588238</v>
      </c>
      <c r="Q135" s="24">
        <v>86368.734117647095</v>
      </c>
      <c r="R135" s="68"/>
      <c r="S135" s="68"/>
    </row>
    <row r="136" spans="2:19" x14ac:dyDescent="0.3">
      <c r="B136" s="3" t="s">
        <v>307</v>
      </c>
      <c r="C136" s="24">
        <v>4116.1972028754508</v>
      </c>
      <c r="D136" s="24">
        <v>6469.0562918871256</v>
      </c>
      <c r="E136" s="24">
        <v>9110.4247088578741</v>
      </c>
      <c r="F136" s="24">
        <v>12099.913369518945</v>
      </c>
      <c r="G136" s="24">
        <v>18444.317850354561</v>
      </c>
      <c r="H136" s="52">
        <v>30335.757484487014</v>
      </c>
      <c r="I136" s="52">
        <v>51222.130073228887</v>
      </c>
      <c r="J136" s="50">
        <v>78514.420899470919</v>
      </c>
      <c r="K136" s="26">
        <v>62885.868888888886</v>
      </c>
      <c r="L136" s="24">
        <v>63607.754814814813</v>
      </c>
      <c r="M136" s="24">
        <v>80417.709629629637</v>
      </c>
      <c r="N136" s="24">
        <v>85243.72</v>
      </c>
      <c r="O136" s="24">
        <v>85060.28</v>
      </c>
      <c r="P136" s="24">
        <v>86032.634074074071</v>
      </c>
      <c r="Q136" s="24">
        <v>86352.978888888916</v>
      </c>
      <c r="R136" s="68"/>
      <c r="S136" s="68"/>
    </row>
    <row r="137" spans="2:19" x14ac:dyDescent="0.3">
      <c r="B137" s="3" t="s">
        <v>611</v>
      </c>
      <c r="C137" s="24">
        <v>11118.199735028864</v>
      </c>
      <c r="D137" s="24">
        <v>16206.809431818181</v>
      </c>
      <c r="E137" s="24">
        <v>19492.96550559947</v>
      </c>
      <c r="F137" s="24">
        <v>24963.576040764787</v>
      </c>
      <c r="G137" s="24">
        <v>32732.001599200205</v>
      </c>
      <c r="H137" s="52">
        <v>46652.93711013646</v>
      </c>
      <c r="I137" s="52">
        <v>73865.25953703704</v>
      </c>
      <c r="J137" s="50">
        <v>93554.666507936519</v>
      </c>
      <c r="K137" s="26">
        <v>84768.698888888874</v>
      </c>
      <c r="L137" s="24">
        <v>85345.640555555568</v>
      </c>
      <c r="M137" s="24">
        <v>93924.01444444446</v>
      </c>
      <c r="N137" s="24">
        <v>93924.01444444446</v>
      </c>
      <c r="O137" s="24">
        <v>95454.837777777779</v>
      </c>
      <c r="P137" s="24">
        <v>95700.736111111109</v>
      </c>
      <c r="Q137" s="24">
        <v>105764.72333333334</v>
      </c>
      <c r="R137" s="68"/>
      <c r="S137" s="68"/>
    </row>
    <row r="138" spans="2:19" x14ac:dyDescent="0.3">
      <c r="B138" s="3" t="s">
        <v>308</v>
      </c>
      <c r="C138" s="24">
        <v>6556.6512912929002</v>
      </c>
      <c r="D138" s="24">
        <v>8765.3994818046685</v>
      </c>
      <c r="E138" s="24">
        <v>11826.52579130519</v>
      </c>
      <c r="F138" s="24">
        <v>14383.181082467823</v>
      </c>
      <c r="G138" s="24">
        <v>22640.467011106262</v>
      </c>
      <c r="H138" s="52">
        <v>31792.023803912143</v>
      </c>
      <c r="I138" s="52">
        <v>42005.67866635188</v>
      </c>
      <c r="J138" s="50">
        <v>56171.711353383456</v>
      </c>
      <c r="K138" s="26">
        <v>51105.114722222221</v>
      </c>
      <c r="L138" s="24">
        <v>51556.143333333341</v>
      </c>
      <c r="M138" s="24">
        <v>56672.502222222225</v>
      </c>
      <c r="N138" s="24">
        <v>56975.470277777786</v>
      </c>
      <c r="O138" s="24">
        <v>56720.00416666668</v>
      </c>
      <c r="P138" s="24">
        <v>61206.400277777779</v>
      </c>
      <c r="Q138" s="24">
        <v>58966.344473684207</v>
      </c>
      <c r="R138" s="68"/>
      <c r="S138" s="68"/>
    </row>
    <row r="139" spans="2:19" x14ac:dyDescent="0.3">
      <c r="B139" s="3" t="s">
        <v>309</v>
      </c>
      <c r="C139" s="24">
        <v>12261.398867465328</v>
      </c>
      <c r="D139" s="24">
        <v>16296.337792994549</v>
      </c>
      <c r="E139" s="24">
        <v>21215.312850463022</v>
      </c>
      <c r="F139" s="24">
        <v>26489.413048121987</v>
      </c>
      <c r="G139" s="24">
        <v>27251.353950602454</v>
      </c>
      <c r="H139" s="52">
        <v>38050.25591282604</v>
      </c>
      <c r="I139" s="52">
        <v>58379.478694392135</v>
      </c>
      <c r="J139" s="50">
        <v>84642.535564886522</v>
      </c>
      <c r="K139" s="72">
        <v>73393.206357142815</v>
      </c>
      <c r="L139" s="24">
        <v>72903.129420289872</v>
      </c>
      <c r="M139" s="24">
        <v>84737.696071428581</v>
      </c>
      <c r="N139" s="24">
        <v>84610.152357142884</v>
      </c>
      <c r="O139" s="24">
        <v>82661.098057553972</v>
      </c>
      <c r="P139" s="24">
        <v>96261.984388489218</v>
      </c>
      <c r="Q139" s="24">
        <v>97930.4823021583</v>
      </c>
      <c r="R139" s="68"/>
      <c r="S139" s="68"/>
    </row>
    <row r="140" spans="2:19" x14ac:dyDescent="0.3">
      <c r="B140" s="3" t="s">
        <v>310</v>
      </c>
      <c r="C140" s="24">
        <v>9983.187114805909</v>
      </c>
      <c r="D140" s="24">
        <v>13367.380799098908</v>
      </c>
      <c r="E140" s="24">
        <v>18140.077352833247</v>
      </c>
      <c r="F140" s="24">
        <v>21923.588640764036</v>
      </c>
      <c r="G140" s="24">
        <v>31208.707298928115</v>
      </c>
      <c r="H140" s="52">
        <v>47387.13072690936</v>
      </c>
      <c r="I140" s="52">
        <v>62269.643016910908</v>
      </c>
      <c r="J140" s="50">
        <v>83487.801154562083</v>
      </c>
      <c r="K140" s="72">
        <v>78310.042638888888</v>
      </c>
      <c r="L140" s="24">
        <v>78706.462222222195</v>
      </c>
      <c r="M140" s="24">
        <v>77678.438750000016</v>
      </c>
      <c r="N140" s="24">
        <v>85652.980694444443</v>
      </c>
      <c r="O140" s="24">
        <v>85205.551891891897</v>
      </c>
      <c r="P140" s="24">
        <v>85078.232432432414</v>
      </c>
      <c r="Q140" s="24">
        <v>93782.8994520548</v>
      </c>
      <c r="R140" s="68"/>
      <c r="S140" s="68"/>
    </row>
    <row r="141" spans="2:19" x14ac:dyDescent="0.3">
      <c r="B141" s="3" t="s">
        <v>311</v>
      </c>
      <c r="C141" s="24">
        <v>7685.8394063390324</v>
      </c>
      <c r="D141" s="24">
        <v>10035.829187043821</v>
      </c>
      <c r="E141" s="24">
        <v>13600.506402794739</v>
      </c>
      <c r="F141" s="24">
        <v>17444.424511830493</v>
      </c>
      <c r="G141" s="24">
        <v>24508.253209154351</v>
      </c>
      <c r="H141" s="52">
        <v>34610.420292464878</v>
      </c>
      <c r="I141" s="52">
        <v>51404.096669973551</v>
      </c>
      <c r="J141" s="50">
        <v>69138.77900552559</v>
      </c>
      <c r="K141" s="26">
        <v>59454.195185185192</v>
      </c>
      <c r="L141" s="24">
        <v>59454.195185185192</v>
      </c>
      <c r="M141" s="24">
        <v>71384.810740740737</v>
      </c>
      <c r="N141" s="24">
        <v>72190.16862068967</v>
      </c>
      <c r="O141" s="24">
        <v>73397.21035714286</v>
      </c>
      <c r="P141" s="24">
        <v>73397.21035714286</v>
      </c>
      <c r="Q141" s="24">
        <v>74693.662592592606</v>
      </c>
      <c r="R141" s="68"/>
      <c r="S141" s="68"/>
    </row>
    <row r="142" spans="2:19" x14ac:dyDescent="0.3">
      <c r="B142" s="3" t="s">
        <v>312</v>
      </c>
      <c r="C142" s="24">
        <v>13098.744638606177</v>
      </c>
      <c r="D142" s="24">
        <v>17505.070761425974</v>
      </c>
      <c r="E142" s="24">
        <v>24913.447544052658</v>
      </c>
      <c r="F142" s="24">
        <v>30700.633710517479</v>
      </c>
      <c r="G142" s="24">
        <v>43433.499746507412</v>
      </c>
      <c r="H142" s="52">
        <v>61130.08041493054</v>
      </c>
      <c r="I142" s="52">
        <v>84546.696590221778</v>
      </c>
      <c r="J142" s="50">
        <v>120248.83549107143</v>
      </c>
      <c r="K142" s="72">
        <v>100212.82437499997</v>
      </c>
      <c r="L142" s="24">
        <v>99729.360937499994</v>
      </c>
      <c r="M142" s="24">
        <v>114824.93781250001</v>
      </c>
      <c r="N142" s="24">
        <v>124981.90093749997</v>
      </c>
      <c r="O142" s="24">
        <v>134778.00156249999</v>
      </c>
      <c r="P142" s="24">
        <v>133344.87874999997</v>
      </c>
      <c r="Q142" s="24">
        <v>133869.9440625</v>
      </c>
      <c r="R142" s="68"/>
      <c r="S142" s="68"/>
    </row>
    <row r="143" spans="2:19" x14ac:dyDescent="0.3">
      <c r="B143" s="3" t="s">
        <v>612</v>
      </c>
      <c r="C143" s="24">
        <v>8662.7404171482012</v>
      </c>
      <c r="D143" s="24">
        <v>13026.618601228454</v>
      </c>
      <c r="E143" s="24">
        <v>15795.858113529015</v>
      </c>
      <c r="F143" s="24">
        <v>20696.023570742032</v>
      </c>
      <c r="G143" s="24">
        <v>29405.774227572107</v>
      </c>
      <c r="H143" s="52">
        <v>41641.010813690475</v>
      </c>
      <c r="I143" s="52">
        <v>73371.36672946508</v>
      </c>
      <c r="J143" s="50">
        <v>108423.71281033781</v>
      </c>
      <c r="K143" s="26">
        <v>93437.000925925924</v>
      </c>
      <c r="L143" s="24">
        <v>90952.462592592608</v>
      </c>
      <c r="M143" s="24">
        <v>111389.44999999998</v>
      </c>
      <c r="N143" s="24">
        <v>111858.24057692307</v>
      </c>
      <c r="O143" s="24">
        <v>108824.29961538462</v>
      </c>
      <c r="P143" s="24">
        <v>113183.46596153847</v>
      </c>
      <c r="Q143" s="24">
        <v>129321.06999999999</v>
      </c>
      <c r="R143" s="68"/>
      <c r="S143" s="68"/>
    </row>
    <row r="144" spans="2:19" x14ac:dyDescent="0.3">
      <c r="B144" s="3" t="s">
        <v>613</v>
      </c>
      <c r="C144" s="24">
        <v>6552.7827379115397</v>
      </c>
      <c r="D144" s="24">
        <v>10132.380287487857</v>
      </c>
      <c r="E144" s="24">
        <v>13520.246154154365</v>
      </c>
      <c r="F144" s="24">
        <v>16948.516716401762</v>
      </c>
      <c r="G144" s="24">
        <v>25857.29766993946</v>
      </c>
      <c r="H144" s="52">
        <v>36793.241686345784</v>
      </c>
      <c r="I144" s="52">
        <v>55441.368659387925</v>
      </c>
      <c r="J144" s="50">
        <v>75706.58640347491</v>
      </c>
      <c r="K144" s="26">
        <v>61786.658108108109</v>
      </c>
      <c r="L144" s="24">
        <v>60888.088000000018</v>
      </c>
      <c r="M144" s="24">
        <v>80060.5462162162</v>
      </c>
      <c r="N144" s="24">
        <v>76956.228055555548</v>
      </c>
      <c r="O144" s="24">
        <v>79317.822222222225</v>
      </c>
      <c r="P144" s="24">
        <v>79475.575555555566</v>
      </c>
      <c r="Q144" s="24">
        <v>91461.186666666676</v>
      </c>
      <c r="R144" s="68"/>
      <c r="S144" s="68"/>
    </row>
    <row r="145" spans="2:19" x14ac:dyDescent="0.3">
      <c r="B145" s="3" t="s">
        <v>614</v>
      </c>
      <c r="C145" s="24">
        <v>7503.941845760236</v>
      </c>
      <c r="D145" s="24">
        <v>10374.237864923749</v>
      </c>
      <c r="E145" s="24">
        <v>12819.598432539684</v>
      </c>
      <c r="F145" s="24">
        <v>16517.283625957378</v>
      </c>
      <c r="G145" s="24">
        <v>26775.901575854699</v>
      </c>
      <c r="H145" s="52">
        <v>39228.675465964596</v>
      </c>
      <c r="I145" s="52">
        <v>49064.810568260931</v>
      </c>
      <c r="J145" s="50">
        <v>63096.844660135182</v>
      </c>
      <c r="K145" s="26">
        <v>55658.901052631591</v>
      </c>
      <c r="L145" s="24">
        <v>55688.8457894737</v>
      </c>
      <c r="M145" s="24">
        <v>64070.787368421057</v>
      </c>
      <c r="N145" s="24">
        <v>67557.06722222222</v>
      </c>
      <c r="O145" s="24">
        <v>66952.10315789473</v>
      </c>
      <c r="P145" s="24">
        <v>62142.971363636374</v>
      </c>
      <c r="Q145" s="24">
        <v>69607.236666666664</v>
      </c>
      <c r="R145" s="68"/>
      <c r="S145" s="68"/>
    </row>
    <row r="146" spans="2:19" x14ac:dyDescent="0.3">
      <c r="B146" s="3" t="s">
        <v>313</v>
      </c>
      <c r="C146" s="24">
        <v>14370.871745098595</v>
      </c>
      <c r="D146" s="24">
        <v>19888.41038864907</v>
      </c>
      <c r="E146" s="24">
        <v>27881.707421383588</v>
      </c>
      <c r="F146" s="24">
        <v>32618.908286055568</v>
      </c>
      <c r="G146" s="24">
        <v>41321.895279980054</v>
      </c>
      <c r="H146" s="52">
        <v>55241.381811581006</v>
      </c>
      <c r="I146" s="52">
        <v>72640.967359614631</v>
      </c>
      <c r="J146" s="50">
        <v>107538.83309802391</v>
      </c>
      <c r="K146" s="72">
        <v>85028.317519305085</v>
      </c>
      <c r="L146" s="24">
        <v>89171.837398058255</v>
      </c>
      <c r="M146" s="24">
        <v>111434.27357976636</v>
      </c>
      <c r="N146" s="24">
        <v>111498.67150980387</v>
      </c>
      <c r="O146" s="24">
        <v>118567.73292850146</v>
      </c>
      <c r="P146" s="24">
        <v>118424.88047384011</v>
      </c>
      <c r="Q146" s="24">
        <v>118646.11827689232</v>
      </c>
      <c r="R146" s="68"/>
      <c r="S146" s="68"/>
    </row>
    <row r="147" spans="2:19" x14ac:dyDescent="0.3">
      <c r="B147" s="3" t="s">
        <v>667</v>
      </c>
      <c r="C147" s="24">
        <v>28595.593041529533</v>
      </c>
      <c r="D147" s="24">
        <v>39258.803890997617</v>
      </c>
      <c r="E147" s="24">
        <v>48738.209509965651</v>
      </c>
      <c r="F147" s="24">
        <v>53800.247383882765</v>
      </c>
      <c r="G147" s="24">
        <v>69906.358094045834</v>
      </c>
      <c r="H147" s="52">
        <v>77345.616115960613</v>
      </c>
      <c r="I147" s="52">
        <v>125016.93836708083</v>
      </c>
      <c r="J147" s="50">
        <v>182552.06114510115</v>
      </c>
      <c r="K147" s="26">
        <v>146764.07889610386</v>
      </c>
      <c r="L147" s="24">
        <v>154931.43544871791</v>
      </c>
      <c r="M147" s="24">
        <v>184753.44753164562</v>
      </c>
      <c r="N147" s="24">
        <v>186450.57810126577</v>
      </c>
      <c r="O147" s="24">
        <v>200571.96708860758</v>
      </c>
      <c r="P147" s="24">
        <v>202497.09993670887</v>
      </c>
      <c r="Q147" s="24">
        <v>201895.82101265827</v>
      </c>
      <c r="R147" s="68"/>
      <c r="S147" s="68"/>
    </row>
    <row r="148" spans="2:19" x14ac:dyDescent="0.3">
      <c r="B148" s="3" t="s">
        <v>315</v>
      </c>
      <c r="C148" s="24">
        <v>23221.409646387616</v>
      </c>
      <c r="D148" s="24">
        <v>32246.222599057557</v>
      </c>
      <c r="E148" s="24">
        <v>43670.209482418257</v>
      </c>
      <c r="F148" s="24">
        <v>56393.93268939366</v>
      </c>
      <c r="G148" s="24">
        <v>82565.923205839863</v>
      </c>
      <c r="H148" s="52">
        <v>106396.49467266066</v>
      </c>
      <c r="I148" s="52">
        <v>149189.08001615328</v>
      </c>
      <c r="J148" s="50">
        <v>216989.51987803378</v>
      </c>
      <c r="K148" s="26">
        <v>180813.86770114949</v>
      </c>
      <c r="L148" s="24">
        <v>180648.70479768791</v>
      </c>
      <c r="M148" s="24">
        <v>220100.56531791907</v>
      </c>
      <c r="N148" s="24">
        <v>219638.40161849721</v>
      </c>
      <c r="O148" s="24">
        <v>231605.24398843935</v>
      </c>
      <c r="P148" s="24">
        <v>239307.31566473993</v>
      </c>
      <c r="Q148" s="24">
        <v>246812.54005780348</v>
      </c>
      <c r="R148" s="68"/>
      <c r="S148" s="68"/>
    </row>
    <row r="149" spans="2:19" x14ac:dyDescent="0.3">
      <c r="B149" s="3" t="s">
        <v>316</v>
      </c>
      <c r="C149" s="24">
        <v>10124.127932754631</v>
      </c>
      <c r="D149" s="24">
        <v>13460.214109294257</v>
      </c>
      <c r="E149" s="24">
        <v>17456.840444949361</v>
      </c>
      <c r="F149" s="24">
        <v>21888.281840261556</v>
      </c>
      <c r="G149" s="24">
        <v>31888.397141663441</v>
      </c>
      <c r="H149" s="52">
        <v>41300.055113861206</v>
      </c>
      <c r="I149" s="52">
        <v>62214.402200999517</v>
      </c>
      <c r="J149" s="50">
        <v>85285.833998167218</v>
      </c>
      <c r="K149" s="26">
        <v>74057.021639344326</v>
      </c>
      <c r="L149" s="24">
        <v>73491.114344262343</v>
      </c>
      <c r="M149" s="24">
        <v>82448.455284552867</v>
      </c>
      <c r="N149" s="24">
        <v>81514.368560000003</v>
      </c>
      <c r="O149" s="24">
        <v>90546.346319999968</v>
      </c>
      <c r="P149" s="24">
        <v>97173.13373983746</v>
      </c>
      <c r="Q149" s="24">
        <v>97770.398099173617</v>
      </c>
      <c r="R149" s="68"/>
      <c r="S149" s="68"/>
    </row>
    <row r="150" spans="2:19" x14ac:dyDescent="0.3">
      <c r="B150" s="3" t="s">
        <v>317</v>
      </c>
      <c r="C150" s="24">
        <v>10019.62791820639</v>
      </c>
      <c r="D150" s="24">
        <v>13150.934109045767</v>
      </c>
      <c r="E150" s="24">
        <v>18527.824189300853</v>
      </c>
      <c r="F150" s="24">
        <v>23390.545067876126</v>
      </c>
      <c r="G150" s="24">
        <v>31972.59460493502</v>
      </c>
      <c r="H150" s="52">
        <v>44182.612694535048</v>
      </c>
      <c r="I150" s="52">
        <v>61984.950636292808</v>
      </c>
      <c r="J150" s="50">
        <v>83291.347401759776</v>
      </c>
      <c r="K150" s="26">
        <v>74733.711805555533</v>
      </c>
      <c r="L150" s="24">
        <v>71789.198611111118</v>
      </c>
      <c r="M150" s="24">
        <v>82212.510563380332</v>
      </c>
      <c r="N150" s="24">
        <v>85530.821666666641</v>
      </c>
      <c r="O150" s="24">
        <v>83445.991527777805</v>
      </c>
      <c r="P150" s="24">
        <v>86065.022285714265</v>
      </c>
      <c r="Q150" s="24">
        <v>99262.175352112667</v>
      </c>
      <c r="R150" s="68"/>
      <c r="S150" s="68"/>
    </row>
    <row r="151" spans="2:19" x14ac:dyDescent="0.3">
      <c r="B151" s="3" t="s">
        <v>318</v>
      </c>
      <c r="C151" s="24">
        <v>11784.985362012987</v>
      </c>
      <c r="D151" s="24">
        <v>17076.312171717171</v>
      </c>
      <c r="E151" s="24">
        <v>23917.51424603174</v>
      </c>
      <c r="F151" s="24">
        <v>33404.40374490519</v>
      </c>
      <c r="G151" s="24">
        <v>53990.065784313738</v>
      </c>
      <c r="H151" s="52">
        <v>80360.926911764705</v>
      </c>
      <c r="I151" s="52">
        <v>118609.17452641613</v>
      </c>
      <c r="J151" s="50">
        <v>187225.39857142858</v>
      </c>
      <c r="K151" s="72">
        <v>160312.41111111105</v>
      </c>
      <c r="L151" s="24">
        <v>165136.21277777778</v>
      </c>
      <c r="M151" s="24">
        <v>163567.38722222223</v>
      </c>
      <c r="N151" s="24">
        <v>176812.22722222222</v>
      </c>
      <c r="O151" s="24">
        <v>192588.16833333331</v>
      </c>
      <c r="P151" s="24">
        <v>226080.96944444443</v>
      </c>
      <c r="Q151" s="24">
        <v>226080.41388888887</v>
      </c>
      <c r="R151" s="68"/>
      <c r="S151" s="68"/>
    </row>
    <row r="152" spans="2:19" x14ac:dyDescent="0.3">
      <c r="B152" s="3" t="s">
        <v>615</v>
      </c>
      <c r="C152" s="24">
        <v>5954.0389555346565</v>
      </c>
      <c r="D152" s="24">
        <v>8468.441230794806</v>
      </c>
      <c r="E152" s="24">
        <v>11757.336823502779</v>
      </c>
      <c r="F152" s="24">
        <v>16544.308377142588</v>
      </c>
      <c r="G152" s="24">
        <v>20783.928136527156</v>
      </c>
      <c r="H152" s="52">
        <v>26358.345080545598</v>
      </c>
      <c r="I152" s="52">
        <v>42716.402279982358</v>
      </c>
      <c r="J152" s="50">
        <v>62248.111608294937</v>
      </c>
      <c r="K152" s="26">
        <v>53705.589666666652</v>
      </c>
      <c r="L152" s="24">
        <v>53705.589666666652</v>
      </c>
      <c r="M152" s="24">
        <v>61761.429666666656</v>
      </c>
      <c r="N152" s="24">
        <v>63123.964193548396</v>
      </c>
      <c r="O152" s="24">
        <v>63123.964193548396</v>
      </c>
      <c r="P152" s="24">
        <v>63123.964193548396</v>
      </c>
      <c r="Q152" s="24">
        <v>77192.279677419356</v>
      </c>
      <c r="R152" s="68"/>
      <c r="S152" s="68"/>
    </row>
    <row r="153" spans="2:19" x14ac:dyDescent="0.3">
      <c r="B153" s="3" t="s">
        <v>319</v>
      </c>
      <c r="C153" s="24">
        <v>9697.7383717044522</v>
      </c>
      <c r="D153" s="24">
        <v>13696.122717736975</v>
      </c>
      <c r="E153" s="24">
        <v>18065.330241429645</v>
      </c>
      <c r="F153" s="24">
        <v>21551.738531358995</v>
      </c>
      <c r="G153" s="24">
        <v>27937.077797068127</v>
      </c>
      <c r="H153" s="52">
        <v>35596.003096844986</v>
      </c>
      <c r="I153" s="52">
        <v>43129.543370785468</v>
      </c>
      <c r="J153" s="50">
        <v>58423.014705795758</v>
      </c>
      <c r="K153" s="26">
        <v>52515.78088235297</v>
      </c>
      <c r="L153" s="24">
        <v>54143.505825242733</v>
      </c>
      <c r="M153" s="24">
        <v>55633.769095238124</v>
      </c>
      <c r="N153" s="24">
        <v>57319.55766990289</v>
      </c>
      <c r="O153" s="24">
        <v>59554.365485436902</v>
      </c>
      <c r="P153" s="24">
        <v>60774.77369668246</v>
      </c>
      <c r="Q153" s="24">
        <v>69019.35028571423</v>
      </c>
      <c r="R153" s="68"/>
      <c r="S153" s="68"/>
    </row>
    <row r="154" spans="2:19" x14ac:dyDescent="0.3">
      <c r="B154" s="5" t="s">
        <v>616</v>
      </c>
      <c r="C154" s="25">
        <v>6161.9598498401147</v>
      </c>
      <c r="D154" s="25">
        <v>7847.3508432159606</v>
      </c>
      <c r="E154" s="25">
        <v>10917.69127003115</v>
      </c>
      <c r="F154" s="25">
        <v>14277.268433542669</v>
      </c>
      <c r="G154" s="25">
        <v>18686.89747176685</v>
      </c>
      <c r="H154" s="65">
        <v>23946.890131211916</v>
      </c>
      <c r="I154" s="65">
        <v>33689.00370813498</v>
      </c>
      <c r="J154" s="51">
        <v>52780.842963605442</v>
      </c>
      <c r="K154" s="74">
        <v>47343.311428571433</v>
      </c>
      <c r="L154" s="24">
        <v>45102.155208333344</v>
      </c>
      <c r="M154" s="24">
        <v>48551.984375000015</v>
      </c>
      <c r="N154" s="24">
        <v>48452.137083333335</v>
      </c>
      <c r="O154" s="24">
        <v>57714.43604166666</v>
      </c>
      <c r="P154" s="24">
        <v>57810.935208333329</v>
      </c>
      <c r="Q154" s="24">
        <v>64490.941400000011</v>
      </c>
      <c r="R154" s="68"/>
      <c r="S154" s="68"/>
    </row>
    <row r="155" spans="2:19" x14ac:dyDescent="0.3">
      <c r="B155" s="31" t="s">
        <v>193</v>
      </c>
      <c r="C155" s="47">
        <f>+SUMPRODUCT(C156:C163,'III. Empleo'!C156:C163)/'III. Empleo'!C155</f>
        <v>10744.992366655368</v>
      </c>
      <c r="D155" s="47">
        <f>+SUMPRODUCT(D156:D163,'III. Empleo'!D156:D163)/'III. Empleo'!D155</f>
        <v>14518.25993839757</v>
      </c>
      <c r="E155" s="47">
        <f>+SUMPRODUCT(E156:E163,'III. Empleo'!E156:E163)/'III. Empleo'!E155</f>
        <v>19304.709773420826</v>
      </c>
      <c r="F155" s="47">
        <f>+SUMPRODUCT(F156:F163,'III. Empleo'!F156:F163)/'III. Empleo'!F155</f>
        <v>24682.220911345124</v>
      </c>
      <c r="G155" s="47">
        <f>+SUMPRODUCT(G156:G163,'III. Empleo'!G156:G163)/'III. Empleo'!G155</f>
        <v>35238.097193239279</v>
      </c>
      <c r="H155" s="64">
        <f>+SUMPRODUCT(H156:H163,'III. Empleo'!H156:H163)/'III. Empleo'!H155</f>
        <v>46072.884918003321</v>
      </c>
      <c r="I155" s="64">
        <f>+SUMPRODUCT(I156:I163,'III. Empleo'!I156:I163)/'III. Empleo'!I155</f>
        <v>66634.021582446425</v>
      </c>
      <c r="J155" s="49">
        <f>+SUMPRODUCT(J156:J163,'III. Empleo'!J156:J163)/'III. Empleo'!J155</f>
        <v>91419.671846601617</v>
      </c>
      <c r="K155" s="71">
        <f>+SUMPRODUCT(K156:K163,'III. Empleo'!K156:K163)/'III. Empleo'!K155</f>
        <v>80548.218218623486</v>
      </c>
      <c r="L155" s="91">
        <f>+SUMPRODUCT(L156:L163,'III. Empleo'!L156:L163)/'III. Empleo'!L155</f>
        <v>83379.884149797581</v>
      </c>
      <c r="M155" s="91">
        <f>+SUMPRODUCT(M156:M163,'III. Empleo'!M156:M163)/'III. Empleo'!M155</f>
        <v>88623.264767676766</v>
      </c>
      <c r="N155" s="91">
        <f>+SUMPRODUCT(N156:N163,'III. Empleo'!N156:N163)/'III. Empleo'!N155</f>
        <v>92421.390040816317</v>
      </c>
      <c r="O155" s="91">
        <f>+SUMPRODUCT(O156:O163,'III. Empleo'!O156:O163)/'III. Empleo'!O155</f>
        <v>92237.496891615534</v>
      </c>
      <c r="P155" s="91">
        <f>+SUMPRODUCT(P156:P163,'III. Empleo'!P156:P163)/'III. Empleo'!P155</f>
        <v>98227.046460905316</v>
      </c>
      <c r="Q155" s="91">
        <f>+SUMPRODUCT(Q156:Q163,'III. Empleo'!Q156:Q163)/'III. Empleo'!Q155</f>
        <v>104434.90203252032</v>
      </c>
      <c r="S155" s="68"/>
    </row>
    <row r="156" spans="2:19" x14ac:dyDescent="0.3">
      <c r="B156" s="3" t="s">
        <v>320</v>
      </c>
      <c r="C156" s="24">
        <v>9299.083434993383</v>
      </c>
      <c r="D156" s="24">
        <v>12663.540656935902</v>
      </c>
      <c r="E156" s="24">
        <v>15583.363456398802</v>
      </c>
      <c r="F156" s="24">
        <v>20455.160893343273</v>
      </c>
      <c r="G156" s="24">
        <v>27822.092795671964</v>
      </c>
      <c r="H156" s="52">
        <v>36131.199216293135</v>
      </c>
      <c r="I156" s="52">
        <v>49449.135495058748</v>
      </c>
      <c r="J156" s="50">
        <v>65089.933557210243</v>
      </c>
      <c r="K156" s="26">
        <v>53357.205588235294</v>
      </c>
      <c r="L156" s="24">
        <v>57024.488059701485</v>
      </c>
      <c r="M156" s="24">
        <v>66624.786086956548</v>
      </c>
      <c r="N156" s="24">
        <v>67136.313134328346</v>
      </c>
      <c r="O156" s="24">
        <v>66727.375</v>
      </c>
      <c r="P156" s="24">
        <v>72514.829531250041</v>
      </c>
      <c r="Q156" s="24">
        <v>72244.537500000006</v>
      </c>
      <c r="R156" s="68"/>
      <c r="S156" s="68"/>
    </row>
    <row r="157" spans="2:19" x14ac:dyDescent="0.3">
      <c r="B157" s="3" t="s">
        <v>617</v>
      </c>
      <c r="C157" s="24">
        <v>10883.004888003108</v>
      </c>
      <c r="D157" s="24">
        <v>13268.479286075037</v>
      </c>
      <c r="E157" s="24">
        <v>16949.610919212933</v>
      </c>
      <c r="F157" s="24">
        <v>22541.313396953406</v>
      </c>
      <c r="G157" s="24">
        <v>31582.923345934138</v>
      </c>
      <c r="H157" s="52">
        <v>42319.212755478169</v>
      </c>
      <c r="I157" s="52">
        <v>57695.287948152261</v>
      </c>
      <c r="J157" s="50">
        <v>81585.641393241167</v>
      </c>
      <c r="K157" s="26">
        <v>70084.679000000004</v>
      </c>
      <c r="L157" s="24">
        <v>69322.743870967723</v>
      </c>
      <c r="M157" s="24">
        <v>82996.404838709685</v>
      </c>
      <c r="N157" s="24">
        <v>83011.312258064499</v>
      </c>
      <c r="O157" s="24">
        <v>87266.046451612885</v>
      </c>
      <c r="P157" s="24">
        <v>87559.064666666702</v>
      </c>
      <c r="Q157" s="24">
        <v>90859.238666666657</v>
      </c>
      <c r="R157" s="68"/>
      <c r="S157" s="68"/>
    </row>
    <row r="158" spans="2:19" x14ac:dyDescent="0.3">
      <c r="B158" s="3" t="s">
        <v>321</v>
      </c>
      <c r="C158" s="24">
        <v>11622.600529402602</v>
      </c>
      <c r="D158" s="24">
        <v>15551.357047424803</v>
      </c>
      <c r="E158" s="24">
        <v>21846.466685052059</v>
      </c>
      <c r="F158" s="24">
        <v>27679.609976075179</v>
      </c>
      <c r="G158" s="24">
        <v>41740.593184536054</v>
      </c>
      <c r="H158" s="52">
        <v>57292.888088973057</v>
      </c>
      <c r="I158" s="52">
        <v>87607.63103878971</v>
      </c>
      <c r="J158" s="50">
        <v>124165.26210010085</v>
      </c>
      <c r="K158" s="26">
        <v>109223.5836363636</v>
      </c>
      <c r="L158" s="24">
        <v>117101.09444444445</v>
      </c>
      <c r="M158" s="24">
        <v>117876.9187755102</v>
      </c>
      <c r="N158" s="24">
        <v>118528.80346938776</v>
      </c>
      <c r="O158" s="24">
        <v>119796.41312500001</v>
      </c>
      <c r="P158" s="24">
        <v>135237.8894791666</v>
      </c>
      <c r="Q158" s="24">
        <v>151392.13177083337</v>
      </c>
      <c r="R158" s="68"/>
      <c r="S158" s="68"/>
    </row>
    <row r="159" spans="2:19" x14ac:dyDescent="0.3">
      <c r="B159" s="3" t="s">
        <v>618</v>
      </c>
      <c r="C159" s="24">
        <v>8410.3347344307022</v>
      </c>
      <c r="D159" s="24">
        <v>11219.070110996166</v>
      </c>
      <c r="E159" s="24">
        <v>13941.406772436299</v>
      </c>
      <c r="F159" s="24">
        <v>18236.788529330082</v>
      </c>
      <c r="G159" s="24">
        <v>24197.995138227514</v>
      </c>
      <c r="H159" s="52">
        <v>31451.503318711566</v>
      </c>
      <c r="I159" s="52">
        <v>46765.443763372896</v>
      </c>
      <c r="J159" s="50">
        <v>69988.971575030009</v>
      </c>
      <c r="K159" s="26">
        <v>54764.682058823528</v>
      </c>
      <c r="L159" s="24">
        <v>54764.682058823528</v>
      </c>
      <c r="M159" s="24">
        <v>71877.772058823539</v>
      </c>
      <c r="N159" s="24">
        <v>72022.357352941181</v>
      </c>
      <c r="O159" s="24">
        <v>68454.659142857141</v>
      </c>
      <c r="P159" s="24">
        <v>83912.522352941174</v>
      </c>
      <c r="Q159" s="24">
        <v>84126.125999999989</v>
      </c>
      <c r="R159" s="68"/>
      <c r="S159" s="68"/>
    </row>
    <row r="160" spans="2:19" x14ac:dyDescent="0.3">
      <c r="B160" s="3" t="s">
        <v>619</v>
      </c>
      <c r="C160" s="24">
        <v>8937.4326673047271</v>
      </c>
      <c r="D160" s="24">
        <v>12858.370753846153</v>
      </c>
      <c r="E160" s="24">
        <v>17091.272462499997</v>
      </c>
      <c r="F160" s="24">
        <v>22897.337656790125</v>
      </c>
      <c r="G160" s="24">
        <v>31872.917759558608</v>
      </c>
      <c r="H160" s="52">
        <v>41838.301118922122</v>
      </c>
      <c r="I160" s="52">
        <v>62751.676077766017</v>
      </c>
      <c r="J160" s="50">
        <v>107152.1761676548</v>
      </c>
      <c r="K160" s="26">
        <v>87700.781304347824</v>
      </c>
      <c r="L160" s="24">
        <v>87428.911666666652</v>
      </c>
      <c r="M160" s="24">
        <v>89613.186249999999</v>
      </c>
      <c r="N160" s="24">
        <v>107257.9304347826</v>
      </c>
      <c r="O160" s="24">
        <v>117223.98500000003</v>
      </c>
      <c r="P160" s="24">
        <v>131205.27260869564</v>
      </c>
      <c r="Q160" s="24">
        <v>129635.16590909091</v>
      </c>
      <c r="R160" s="68"/>
      <c r="S160" s="68"/>
    </row>
    <row r="161" spans="2:19" x14ac:dyDescent="0.3">
      <c r="B161" s="3" t="s">
        <v>322</v>
      </c>
      <c r="C161" s="24">
        <v>10538.619733007559</v>
      </c>
      <c r="D161" s="24">
        <v>14612.298055499896</v>
      </c>
      <c r="E161" s="24">
        <v>19555.151631484809</v>
      </c>
      <c r="F161" s="24">
        <v>24195.033099081786</v>
      </c>
      <c r="G161" s="24">
        <v>33317.144296563958</v>
      </c>
      <c r="H161" s="52">
        <v>43191.474173458068</v>
      </c>
      <c r="I161" s="52">
        <v>60478.975223509224</v>
      </c>
      <c r="J161" s="50">
        <v>74520.798658077067</v>
      </c>
      <c r="K161" s="26">
        <v>73536.988557692326</v>
      </c>
      <c r="L161" s="24">
        <v>74937.288737864103</v>
      </c>
      <c r="M161" s="24">
        <v>74219.030594059368</v>
      </c>
      <c r="N161" s="24">
        <v>75580.588888888902</v>
      </c>
      <c r="O161" s="24">
        <v>73287.751764705885</v>
      </c>
      <c r="P161" s="24">
        <v>74621.995742574218</v>
      </c>
      <c r="Q161" s="24">
        <v>75461.946320754694</v>
      </c>
      <c r="R161" s="68"/>
      <c r="S161" s="68"/>
    </row>
    <row r="162" spans="2:19" x14ac:dyDescent="0.3">
      <c r="B162" s="3" t="s">
        <v>323</v>
      </c>
      <c r="C162" s="24">
        <v>11720.45370856549</v>
      </c>
      <c r="D162" s="24">
        <v>15958.757055958731</v>
      </c>
      <c r="E162" s="24">
        <v>21676.22327535033</v>
      </c>
      <c r="F162" s="24">
        <v>26852.786394189723</v>
      </c>
      <c r="G162" s="24">
        <v>39796.751262474332</v>
      </c>
      <c r="H162" s="52">
        <v>51413.317094754486</v>
      </c>
      <c r="I162" s="52">
        <v>73967.281647315103</v>
      </c>
      <c r="J162" s="50">
        <v>100346.69885049036</v>
      </c>
      <c r="K162" s="72">
        <v>89025.348272727308</v>
      </c>
      <c r="L162" s="24">
        <v>87622.036090909096</v>
      </c>
      <c r="M162" s="24">
        <v>95890.126696428561</v>
      </c>
      <c r="N162" s="24">
        <v>106101.88292035399</v>
      </c>
      <c r="O162" s="24">
        <v>105105.6380869565</v>
      </c>
      <c r="P162" s="24">
        <v>105322.2367826087</v>
      </c>
      <c r="Q162" s="24">
        <v>113359.62310344829</v>
      </c>
      <c r="R162" s="68"/>
      <c r="S162" s="68"/>
    </row>
    <row r="163" spans="2:19" x14ac:dyDescent="0.3">
      <c r="B163" s="5" t="s">
        <v>324</v>
      </c>
      <c r="C163" s="25">
        <v>13794.228663570691</v>
      </c>
      <c r="D163" s="25">
        <v>17850.715552631576</v>
      </c>
      <c r="E163" s="25">
        <v>23590.836164717348</v>
      </c>
      <c r="F163" s="25">
        <v>31906.561990740742</v>
      </c>
      <c r="G163" s="25">
        <v>40649.640126071165</v>
      </c>
      <c r="H163" s="65">
        <v>47437.268798397439</v>
      </c>
      <c r="I163" s="65">
        <v>64652.625641025639</v>
      </c>
      <c r="J163" s="51">
        <v>89173.478231087764</v>
      </c>
      <c r="K163" s="74">
        <v>74119.322692307702</v>
      </c>
      <c r="L163" s="24">
        <v>88836.572307692302</v>
      </c>
      <c r="M163" s="24">
        <v>89084.701153846167</v>
      </c>
      <c r="N163" s="24">
        <v>88459.644000000015</v>
      </c>
      <c r="O163" s="24">
        <v>87105.878333333341</v>
      </c>
      <c r="P163" s="24">
        <v>85572.188260869574</v>
      </c>
      <c r="Q163" s="24">
        <v>111036.0408695652</v>
      </c>
      <c r="R163" s="68"/>
      <c r="S163" s="68"/>
    </row>
    <row r="164" spans="2:19" x14ac:dyDescent="0.3">
      <c r="B164" s="31" t="s">
        <v>194</v>
      </c>
      <c r="C164" s="47">
        <f>+SUMPRODUCT(C165:C166,'III. Empleo'!C165:C166)/'III. Empleo'!C164</f>
        <v>9221.408063599225</v>
      </c>
      <c r="D164" s="47">
        <f>+SUMPRODUCT(D165:D166,'III. Empleo'!D165:D166)/'III. Empleo'!D164</f>
        <v>12158.146271750053</v>
      </c>
      <c r="E164" s="47">
        <f>+SUMPRODUCT(E165:E166,'III. Empleo'!E165:E166)/'III. Empleo'!E164</f>
        <v>15082.163274633198</v>
      </c>
      <c r="F164" s="47">
        <f>+SUMPRODUCT(F165:F166,'III. Empleo'!F165:F166)/'III. Empleo'!F164</f>
        <v>18520.698797031971</v>
      </c>
      <c r="G164" s="47">
        <f>+SUMPRODUCT(G165:G166,'III. Empleo'!G165:G166)/'III. Empleo'!G164</f>
        <v>22661.498940737467</v>
      </c>
      <c r="H164" s="64">
        <f>+SUMPRODUCT(H165:H166,'III. Empleo'!H165:H166)/'III. Empleo'!H164</f>
        <v>28078.807493942219</v>
      </c>
      <c r="I164" s="64">
        <f>+SUMPRODUCT(I165:I166,'III. Empleo'!I165:I166)/'III. Empleo'!I164</f>
        <v>39855.776701256422</v>
      </c>
      <c r="J164" s="49">
        <f>+SUMPRODUCT(J165:J166,'III. Empleo'!J165:J166)/'III. Empleo'!J164</f>
        <v>57801.435078832917</v>
      </c>
      <c r="K164" s="71">
        <f>+SUMPRODUCT(K165:K166,'III. Empleo'!K165:K166)/'III. Empleo'!K164</f>
        <v>55612.44319148935</v>
      </c>
      <c r="L164" s="91">
        <f>+SUMPRODUCT(L165:L166,'III. Empleo'!L165:L166)/'III. Empleo'!L164</f>
        <v>55960.447765957448</v>
      </c>
      <c r="M164" s="91">
        <f>+SUMPRODUCT(M165:M166,'III. Empleo'!M165:M166)/'III. Empleo'!M164</f>
        <v>55588.08469387755</v>
      </c>
      <c r="N164" s="91">
        <f>+SUMPRODUCT(N165:N166,'III. Empleo'!N165:N166)/'III. Empleo'!N164</f>
        <v>57620.591530612233</v>
      </c>
      <c r="O164" s="91">
        <f>+SUMPRODUCT(O165:O166,'III. Empleo'!O165:O166)/'III. Empleo'!O164</f>
        <v>57683.161020408159</v>
      </c>
      <c r="P164" s="91">
        <f>+SUMPRODUCT(P165:P166,'III. Empleo'!P165:P166)/'III. Empleo'!P164</f>
        <v>57730.480612244894</v>
      </c>
      <c r="Q164" s="91">
        <f>+SUMPRODUCT(Q165:Q166,'III. Empleo'!Q165:Q166)/'III. Empleo'!Q164</f>
        <v>64445.005102040799</v>
      </c>
      <c r="S164" s="68"/>
    </row>
    <row r="165" spans="2:19" x14ac:dyDescent="0.3">
      <c r="B165" s="3" t="s">
        <v>325</v>
      </c>
      <c r="C165" s="24">
        <v>10904.967230161144</v>
      </c>
      <c r="D165" s="24">
        <v>13914.211259661834</v>
      </c>
      <c r="E165" s="24">
        <v>16636.331835837049</v>
      </c>
      <c r="F165" s="24">
        <v>23087.86392259003</v>
      </c>
      <c r="G165" s="24">
        <v>29152.141412121211</v>
      </c>
      <c r="H165" s="52">
        <v>36302.487756862734</v>
      </c>
      <c r="I165" s="52">
        <v>57456.291546260683</v>
      </c>
      <c r="J165" s="50">
        <v>82298.597914285725</v>
      </c>
      <c r="K165" s="26">
        <v>76314.862000000008</v>
      </c>
      <c r="L165" s="24">
        <v>77623.359200000021</v>
      </c>
      <c r="M165" s="24">
        <v>78144.439199999993</v>
      </c>
      <c r="N165" s="24">
        <v>85855.956153846157</v>
      </c>
      <c r="O165" s="24">
        <v>86091.795000000013</v>
      </c>
      <c r="P165" s="24">
        <v>86270.153461538459</v>
      </c>
      <c r="Q165" s="24">
        <v>85789.620384615366</v>
      </c>
      <c r="R165" s="68"/>
      <c r="S165" s="68"/>
    </row>
    <row r="166" spans="2:19" x14ac:dyDescent="0.3">
      <c r="B166" s="5" t="s">
        <v>326</v>
      </c>
      <c r="C166" s="25">
        <v>8610.0468256730255</v>
      </c>
      <c r="D166" s="25">
        <v>11485.558706742057</v>
      </c>
      <c r="E166" s="25">
        <v>14418.027290630393</v>
      </c>
      <c r="F166" s="25">
        <v>16767.962799740777</v>
      </c>
      <c r="G166" s="25">
        <v>20347.827746856456</v>
      </c>
      <c r="H166" s="65">
        <v>25047.413524048734</v>
      </c>
      <c r="I166" s="65">
        <v>33389.40750029379</v>
      </c>
      <c r="J166" s="51">
        <v>49013.875664912965</v>
      </c>
      <c r="K166" s="74">
        <v>48111.566811594188</v>
      </c>
      <c r="L166" s="24">
        <v>48111.566811594188</v>
      </c>
      <c r="M166" s="24">
        <v>47863.305753424662</v>
      </c>
      <c r="N166" s="24">
        <v>47424.487638888881</v>
      </c>
      <c r="O166" s="24">
        <v>47424.487638888881</v>
      </c>
      <c r="P166" s="24">
        <v>47424.487638888881</v>
      </c>
      <c r="Q166" s="24">
        <v>56737.227361111101</v>
      </c>
      <c r="R166" s="68"/>
      <c r="S166" s="68"/>
    </row>
    <row r="167" spans="2:19" x14ac:dyDescent="0.3">
      <c r="B167" s="31" t="s">
        <v>195</v>
      </c>
      <c r="C167" s="47">
        <f>+SUMPRODUCT(C168:C184,'III. Empleo'!C168:C184)/'III. Empleo'!C167</f>
        <v>10238.963932912948</v>
      </c>
      <c r="D167" s="47">
        <f>+SUMPRODUCT(D168:D184,'III. Empleo'!D168:D184)/'III. Empleo'!D167</f>
        <v>13755.78099247407</v>
      </c>
      <c r="E167" s="47">
        <f>+SUMPRODUCT(E168:E184,'III. Empleo'!E168:E184)/'III. Empleo'!E167</f>
        <v>18787.299823898673</v>
      </c>
      <c r="F167" s="47">
        <f>+SUMPRODUCT(F168:F184,'III. Empleo'!F168:F184)/'III. Empleo'!F167</f>
        <v>23616.656989045339</v>
      </c>
      <c r="G167" s="47">
        <f>+SUMPRODUCT(G168:G184,'III. Empleo'!G168:G184)/'III. Empleo'!G167</f>
        <v>32489.036742022985</v>
      </c>
      <c r="H167" s="64">
        <f>+SUMPRODUCT(H168:H184,'III. Empleo'!H168:H184)/'III. Empleo'!H167</f>
        <v>42508.749954472041</v>
      </c>
      <c r="I167" s="64">
        <f>+SUMPRODUCT(I168:I184,'III. Empleo'!I168:I184)/'III. Empleo'!I167</f>
        <v>59994.480858287563</v>
      </c>
      <c r="J167" s="49">
        <f>+SUMPRODUCT(J168:J184,'III. Empleo'!J168:J184)/'III. Empleo'!J167</f>
        <v>88179.042833440675</v>
      </c>
      <c r="K167" s="71">
        <f>+SUMPRODUCT(K168:K184,'III. Empleo'!K168:K184)/'III. Empleo'!K167</f>
        <v>74788.205115359277</v>
      </c>
      <c r="L167" s="91">
        <f>+SUMPRODUCT(L168:L184,'III. Empleo'!L168:L184)/'III. Empleo'!L167</f>
        <v>78430.90502301119</v>
      </c>
      <c r="M167" s="91">
        <f>+SUMPRODUCT(M168:M184,'III. Empleo'!M168:M184)/'III. Empleo'!M167</f>
        <v>85456.967744262292</v>
      </c>
      <c r="N167" s="91">
        <f>+SUMPRODUCT(N168:N184,'III. Empleo'!N168:N184)/'III. Empleo'!N167</f>
        <v>89890.606368421053</v>
      </c>
      <c r="O167" s="91">
        <f>+SUMPRODUCT(O168:O184,'III. Empleo'!O168:O184)/'III. Empleo'!O167</f>
        <v>92984.107569352724</v>
      </c>
      <c r="P167" s="91">
        <f>+SUMPRODUCT(P168:P184,'III. Empleo'!P168:P184)/'III. Empleo'!P167</f>
        <v>96007.807068965514</v>
      </c>
      <c r="Q167" s="91">
        <f>+SUMPRODUCT(Q168:Q184,'III. Empleo'!Q168:Q184)/'III. Empleo'!Q167</f>
        <v>99665.918984272605</v>
      </c>
      <c r="S167" s="68"/>
    </row>
    <row r="168" spans="2:19" x14ac:dyDescent="0.3">
      <c r="B168" s="3" t="s">
        <v>327</v>
      </c>
      <c r="C168" s="24">
        <v>6381.0350756349908</v>
      </c>
      <c r="D168" s="24">
        <v>9536.9571774278484</v>
      </c>
      <c r="E168" s="24">
        <v>12069.020113860803</v>
      </c>
      <c r="F168" s="24">
        <v>14939.319175571562</v>
      </c>
      <c r="G168" s="24">
        <v>20768.005959124592</v>
      </c>
      <c r="H168" s="52">
        <v>26725.576336957511</v>
      </c>
      <c r="I168" s="52">
        <v>39952.808863654594</v>
      </c>
      <c r="J168" s="50">
        <v>58660.818909464717</v>
      </c>
      <c r="K168" s="72">
        <v>50372.530845070425</v>
      </c>
      <c r="L168" s="24">
        <v>50063.751971830985</v>
      </c>
      <c r="M168" s="24">
        <v>55232.772816901401</v>
      </c>
      <c r="N168" s="24">
        <v>56361.805138888885</v>
      </c>
      <c r="O168" s="24">
        <v>56558.558450704222</v>
      </c>
      <c r="P168" s="24">
        <v>70994.473428571437</v>
      </c>
      <c r="Q168" s="24">
        <v>71041.839714285685</v>
      </c>
      <c r="R168" s="68"/>
      <c r="S168" s="68"/>
    </row>
    <row r="169" spans="2:19" x14ac:dyDescent="0.3">
      <c r="B169" s="3" t="s">
        <v>620</v>
      </c>
      <c r="C169" s="24">
        <v>15415.417223748473</v>
      </c>
      <c r="D169" s="24">
        <v>21013.45813186813</v>
      </c>
      <c r="E169" s="24">
        <v>25717.007233516484</v>
      </c>
      <c r="F169" s="24">
        <v>31177.93302083333</v>
      </c>
      <c r="G169" s="24">
        <v>41828.8854495614</v>
      </c>
      <c r="H169" s="52">
        <v>49818.416785533911</v>
      </c>
      <c r="I169" s="52">
        <v>65185.806287878782</v>
      </c>
      <c r="J169" s="50">
        <v>97393.542884972179</v>
      </c>
      <c r="K169" s="26">
        <v>77132.423181818172</v>
      </c>
      <c r="L169" s="24">
        <v>88109.254090909119</v>
      </c>
      <c r="M169" s="24">
        <v>88670.008636363636</v>
      </c>
      <c r="N169" s="24">
        <v>103724.54047619046</v>
      </c>
      <c r="O169" s="24">
        <v>104512.80666666666</v>
      </c>
      <c r="P169" s="24">
        <v>104562.04047619048</v>
      </c>
      <c r="Q169" s="24">
        <v>115043.72666666668</v>
      </c>
      <c r="R169" s="68"/>
      <c r="S169" s="68"/>
    </row>
    <row r="170" spans="2:19" x14ac:dyDescent="0.3">
      <c r="B170" s="3" t="s">
        <v>621</v>
      </c>
      <c r="C170" s="24">
        <v>9855.5405416666672</v>
      </c>
      <c r="D170" s="24">
        <v>14066.499213769346</v>
      </c>
      <c r="E170" s="24">
        <v>20001.023796003516</v>
      </c>
      <c r="F170" s="24">
        <v>26556.155034565581</v>
      </c>
      <c r="G170" s="24">
        <v>34258.114487242412</v>
      </c>
      <c r="H170" s="52">
        <v>41133.982208333335</v>
      </c>
      <c r="I170" s="52">
        <v>60470.914758771927</v>
      </c>
      <c r="J170" s="50">
        <v>82124.053041353385</v>
      </c>
      <c r="K170" s="26">
        <v>70268.811499999982</v>
      </c>
      <c r="L170" s="24">
        <v>79391.591</v>
      </c>
      <c r="M170" s="24">
        <v>80019.863000000012</v>
      </c>
      <c r="N170" s="24">
        <v>80354.80421052633</v>
      </c>
      <c r="O170" s="24">
        <v>86697.473157894725</v>
      </c>
      <c r="P170" s="24">
        <v>86577.093684210529</v>
      </c>
      <c r="Q170" s="24">
        <v>91558.734736842118</v>
      </c>
      <c r="R170" s="68"/>
      <c r="S170" s="68"/>
    </row>
    <row r="171" spans="2:19" x14ac:dyDescent="0.3">
      <c r="B171" s="3" t="s">
        <v>622</v>
      </c>
      <c r="C171" s="24">
        <v>13004.226459401711</v>
      </c>
      <c r="D171" s="24">
        <v>18230.878116338539</v>
      </c>
      <c r="E171" s="24">
        <v>22341.223276792418</v>
      </c>
      <c r="F171" s="24">
        <v>26584.161881008109</v>
      </c>
      <c r="G171" s="24">
        <v>34674.81050427958</v>
      </c>
      <c r="H171" s="52">
        <v>43341.931782051273</v>
      </c>
      <c r="I171" s="52">
        <v>59695.211692020966</v>
      </c>
      <c r="J171" s="50">
        <v>83546.725414782137</v>
      </c>
      <c r="K171" s="26">
        <v>69330.042972972995</v>
      </c>
      <c r="L171" s="24">
        <v>78342.956216216218</v>
      </c>
      <c r="M171" s="24">
        <v>76378.960256410253</v>
      </c>
      <c r="N171" s="24">
        <v>87591.64769230767</v>
      </c>
      <c r="O171" s="24">
        <v>86011.652999999991</v>
      </c>
      <c r="P171" s="24">
        <v>94556.538717948701</v>
      </c>
      <c r="Q171" s="24">
        <v>92615.279047619057</v>
      </c>
      <c r="R171" s="68"/>
      <c r="S171" s="68"/>
    </row>
    <row r="172" spans="2:19" x14ac:dyDescent="0.3">
      <c r="B172" s="3" t="s">
        <v>328</v>
      </c>
      <c r="C172" s="24">
        <v>3885.3783197655744</v>
      </c>
      <c r="D172" s="24">
        <v>5469.6757089792736</v>
      </c>
      <c r="E172" s="24">
        <v>11764.725276674862</v>
      </c>
      <c r="F172" s="24">
        <v>15482.381072106908</v>
      </c>
      <c r="G172" s="24">
        <v>22016.840822310409</v>
      </c>
      <c r="H172" s="52">
        <v>32156.366622574951</v>
      </c>
      <c r="I172" s="52">
        <v>45963.743348765442</v>
      </c>
      <c r="J172" s="50">
        <v>66003.665022675734</v>
      </c>
      <c r="K172" s="26">
        <v>59502.432962962965</v>
      </c>
      <c r="L172" s="24">
        <v>58665.225555555553</v>
      </c>
      <c r="M172" s="24">
        <v>64585.635925925955</v>
      </c>
      <c r="N172" s="24">
        <v>65771.86321428571</v>
      </c>
      <c r="O172" s="24">
        <v>65771.86321428571</v>
      </c>
      <c r="P172" s="24">
        <v>65771.86321428571</v>
      </c>
      <c r="Q172" s="24">
        <v>81956.771071428579</v>
      </c>
      <c r="R172" s="68"/>
      <c r="S172" s="68"/>
    </row>
    <row r="173" spans="2:19" x14ac:dyDescent="0.3">
      <c r="B173" s="3" t="s">
        <v>623</v>
      </c>
      <c r="C173" s="24">
        <v>9923.3994672735262</v>
      </c>
      <c r="D173" s="24">
        <v>13600.374788212588</v>
      </c>
      <c r="E173" s="24">
        <v>17352.716120689653</v>
      </c>
      <c r="F173" s="24">
        <v>21651.957520031319</v>
      </c>
      <c r="G173" s="24">
        <v>30535.19954719664</v>
      </c>
      <c r="H173" s="52">
        <v>38154.259864319705</v>
      </c>
      <c r="I173" s="52">
        <v>57514.008402435691</v>
      </c>
      <c r="J173" s="50">
        <v>80650.202193877543</v>
      </c>
      <c r="K173" s="26">
        <v>68223.021071428564</v>
      </c>
      <c r="L173" s="24">
        <v>65915.047499999986</v>
      </c>
      <c r="M173" s="24">
        <v>76859.756785714286</v>
      </c>
      <c r="N173" s="24">
        <v>77228.435714285704</v>
      </c>
      <c r="O173" s="24">
        <v>88294.264642857132</v>
      </c>
      <c r="P173" s="24">
        <v>87944.718571428573</v>
      </c>
      <c r="Q173" s="24">
        <v>100086.17107142859</v>
      </c>
      <c r="R173" s="68"/>
      <c r="S173" s="68"/>
    </row>
    <row r="174" spans="2:19" x14ac:dyDescent="0.3">
      <c r="B174" s="3" t="s">
        <v>329</v>
      </c>
      <c r="C174" s="24">
        <v>8003.1380295830322</v>
      </c>
      <c r="D174" s="24">
        <v>10546.480106658835</v>
      </c>
      <c r="E174" s="24">
        <v>14898.835806721874</v>
      </c>
      <c r="F174" s="24">
        <v>19084.675502731912</v>
      </c>
      <c r="G174" s="24">
        <v>25636.723364022535</v>
      </c>
      <c r="H174" s="52">
        <v>35424.846811104369</v>
      </c>
      <c r="I174" s="52">
        <v>52505.651192646277</v>
      </c>
      <c r="J174" s="50">
        <v>69816.000579960513</v>
      </c>
      <c r="K174" s="26">
        <v>61587.919374999998</v>
      </c>
      <c r="L174" s="24">
        <v>63884.684206896585</v>
      </c>
      <c r="M174" s="24">
        <v>69490.196827586187</v>
      </c>
      <c r="N174" s="24">
        <v>69912.888486842116</v>
      </c>
      <c r="O174" s="24">
        <v>71045.68183006531</v>
      </c>
      <c r="P174" s="24">
        <v>76003.578627450974</v>
      </c>
      <c r="Q174" s="24">
        <v>76787.054705882401</v>
      </c>
      <c r="R174" s="68"/>
      <c r="S174" s="68"/>
    </row>
    <row r="175" spans="2:19" x14ac:dyDescent="0.3">
      <c r="B175" s="3" t="s">
        <v>330</v>
      </c>
      <c r="C175" s="24">
        <v>7049.4616680782246</v>
      </c>
      <c r="D175" s="24">
        <v>8851.833875957027</v>
      </c>
      <c r="E175" s="24">
        <v>14086.536581585851</v>
      </c>
      <c r="F175" s="24">
        <v>16785.484992521368</v>
      </c>
      <c r="G175" s="24">
        <v>22341.991564840417</v>
      </c>
      <c r="H175" s="52">
        <v>29536.82656358281</v>
      </c>
      <c r="I175" s="52">
        <v>40743.299659381184</v>
      </c>
      <c r="J175" s="50">
        <v>57186.24722929173</v>
      </c>
      <c r="K175" s="26">
        <v>49340.193428571445</v>
      </c>
      <c r="L175" s="24">
        <v>49173.882857142868</v>
      </c>
      <c r="M175" s="24">
        <v>58116.691176470602</v>
      </c>
      <c r="N175" s="24">
        <v>57914.945142857126</v>
      </c>
      <c r="O175" s="24">
        <v>57627.235428571439</v>
      </c>
      <c r="P175" s="24">
        <v>63075.910571428569</v>
      </c>
      <c r="Q175" s="24">
        <v>65054.872000000018</v>
      </c>
      <c r="R175" s="68"/>
      <c r="S175" s="68"/>
    </row>
    <row r="176" spans="2:19" x14ac:dyDescent="0.3">
      <c r="B176" s="3" t="s">
        <v>331</v>
      </c>
      <c r="C176" s="24">
        <v>9923.9943254179252</v>
      </c>
      <c r="D176" s="24">
        <v>13250.33637772259</v>
      </c>
      <c r="E176" s="24">
        <v>18182.003551425147</v>
      </c>
      <c r="F176" s="24">
        <v>23384.009794148424</v>
      </c>
      <c r="G176" s="24">
        <v>31699.082054306044</v>
      </c>
      <c r="H176" s="52">
        <v>43980.635910500387</v>
      </c>
      <c r="I176" s="52">
        <v>67424.080928692027</v>
      </c>
      <c r="J176" s="50">
        <v>98663.614366736889</v>
      </c>
      <c r="K176" s="26">
        <v>78521.287529411755</v>
      </c>
      <c r="L176" s="24">
        <v>95891.080344827569</v>
      </c>
      <c r="M176" s="24">
        <v>96456.72872093023</v>
      </c>
      <c r="N176" s="24">
        <v>100158.5882352941</v>
      </c>
      <c r="O176" s="24">
        <v>106563.65682352944</v>
      </c>
      <c r="P176" s="24">
        <v>107420.23761904758</v>
      </c>
      <c r="Q176" s="24">
        <v>105633.72129411768</v>
      </c>
      <c r="R176" s="68"/>
      <c r="S176" s="68"/>
    </row>
    <row r="177" spans="2:19" x14ac:dyDescent="0.3">
      <c r="B177" s="3" t="s">
        <v>624</v>
      </c>
      <c r="C177" s="24">
        <v>9934.9392967372132</v>
      </c>
      <c r="D177" s="24">
        <v>14195.696910016413</v>
      </c>
      <c r="E177" s="24">
        <v>16420.301161120537</v>
      </c>
      <c r="F177" s="24">
        <v>20354.946927083332</v>
      </c>
      <c r="G177" s="24">
        <v>30272.251067708334</v>
      </c>
      <c r="H177" s="52">
        <v>36033.428671875001</v>
      </c>
      <c r="I177" s="52">
        <v>48900.328242194802</v>
      </c>
      <c r="J177" s="50">
        <v>74477.436596320345</v>
      </c>
      <c r="K177" s="26">
        <v>62088.823437500003</v>
      </c>
      <c r="L177" s="24">
        <v>63139.850000000006</v>
      </c>
      <c r="M177" s="24">
        <v>75115.72636363635</v>
      </c>
      <c r="N177" s="24">
        <v>75814.389687500006</v>
      </c>
      <c r="O177" s="24">
        <v>79003.714062500017</v>
      </c>
      <c r="P177" s="24">
        <v>79066.246562500019</v>
      </c>
      <c r="Q177" s="24">
        <v>87113.306060606046</v>
      </c>
      <c r="R177" s="68"/>
      <c r="S177" s="68"/>
    </row>
    <row r="178" spans="2:19" x14ac:dyDescent="0.3">
      <c r="B178" s="3" t="s">
        <v>625</v>
      </c>
      <c r="C178" s="24">
        <v>9715.0486972245762</v>
      </c>
      <c r="D178" s="24">
        <v>13297.855507868089</v>
      </c>
      <c r="E178" s="24">
        <v>17424.840414332855</v>
      </c>
      <c r="F178" s="24">
        <v>22501.464439047017</v>
      </c>
      <c r="G178" s="24">
        <v>30824.750471264368</v>
      </c>
      <c r="H178" s="52">
        <v>42286.411336206897</v>
      </c>
      <c r="I178" s="52">
        <v>59582.689846059096</v>
      </c>
      <c r="J178" s="50">
        <v>84849.024776565813</v>
      </c>
      <c r="K178" s="26">
        <v>72456.025714285715</v>
      </c>
      <c r="L178" s="24">
        <v>81108.452142857161</v>
      </c>
      <c r="M178" s="24">
        <v>81162.981785714277</v>
      </c>
      <c r="N178" s="24">
        <v>79143.857931034479</v>
      </c>
      <c r="O178" s="24">
        <v>93351.249655172433</v>
      </c>
      <c r="P178" s="24">
        <v>93351.249655172433</v>
      </c>
      <c r="Q178" s="24">
        <v>93369.356551724137</v>
      </c>
      <c r="R178" s="68"/>
      <c r="S178" s="68"/>
    </row>
    <row r="179" spans="2:19" x14ac:dyDescent="0.3">
      <c r="B179" s="3" t="s">
        <v>332</v>
      </c>
      <c r="C179" s="24">
        <v>12805.783483301981</v>
      </c>
      <c r="D179" s="24">
        <v>17290.190525451952</v>
      </c>
      <c r="E179" s="24">
        <v>22743.189147320711</v>
      </c>
      <c r="F179" s="24">
        <v>29005.460876690177</v>
      </c>
      <c r="G179" s="24">
        <v>43984.488955758286</v>
      </c>
      <c r="H179" s="52">
        <v>59880.216155408656</v>
      </c>
      <c r="I179" s="52">
        <v>83210.131331223398</v>
      </c>
      <c r="J179" s="50">
        <v>108799.2553295851</v>
      </c>
      <c r="K179" s="72">
        <v>95387.648648648668</v>
      </c>
      <c r="L179" s="24">
        <v>95093.34952702705</v>
      </c>
      <c r="M179" s="24">
        <v>111835.09309210529</v>
      </c>
      <c r="N179" s="24">
        <v>112920.64066666667</v>
      </c>
      <c r="O179" s="24">
        <v>113663.52205479454</v>
      </c>
      <c r="P179" s="24">
        <v>112488.04763157893</v>
      </c>
      <c r="Q179" s="24">
        <v>120206.48568627449</v>
      </c>
      <c r="R179" s="68"/>
      <c r="S179" s="68"/>
    </row>
    <row r="180" spans="2:19" x14ac:dyDescent="0.3">
      <c r="B180" s="3" t="s">
        <v>333</v>
      </c>
      <c r="C180" s="24">
        <v>10601.240423468082</v>
      </c>
      <c r="D180" s="24">
        <v>13756.534696732173</v>
      </c>
      <c r="E180" s="24">
        <v>18084.49513383774</v>
      </c>
      <c r="F180" s="24">
        <v>24137.14959004214</v>
      </c>
      <c r="G180" s="24">
        <v>33155.474046602722</v>
      </c>
      <c r="H180" s="52">
        <v>34093.640346795233</v>
      </c>
      <c r="I180" s="52">
        <v>42649.203832411404</v>
      </c>
      <c r="J180" s="50">
        <v>70508.119296699791</v>
      </c>
      <c r="K180" s="26">
        <v>63365.965525114159</v>
      </c>
      <c r="L180" s="24">
        <v>61107.959189189154</v>
      </c>
      <c r="M180" s="24">
        <v>67294.478617511544</v>
      </c>
      <c r="N180" s="24">
        <v>69769.335660377401</v>
      </c>
      <c r="O180" s="24">
        <v>73375.704497607672</v>
      </c>
      <c r="P180" s="24">
        <v>77351.619509803975</v>
      </c>
      <c r="Q180" s="24">
        <v>81291.772077294663</v>
      </c>
      <c r="R180" s="68"/>
      <c r="S180" s="68"/>
    </row>
    <row r="181" spans="2:19" x14ac:dyDescent="0.3">
      <c r="B181" s="3" t="s">
        <v>334</v>
      </c>
      <c r="C181" s="24">
        <v>13267.97283830444</v>
      </c>
      <c r="D181" s="24">
        <v>17058.887624832281</v>
      </c>
      <c r="E181" s="24">
        <v>20272.87557307829</v>
      </c>
      <c r="F181" s="24">
        <v>24266.393978942549</v>
      </c>
      <c r="G181" s="24">
        <v>34032.322429178108</v>
      </c>
      <c r="H181" s="52">
        <v>49540.957906316318</v>
      </c>
      <c r="I181" s="52">
        <v>74188.420200795503</v>
      </c>
      <c r="J181" s="50">
        <v>107765.65648605037</v>
      </c>
      <c r="K181" s="26">
        <v>90375.940097087339</v>
      </c>
      <c r="L181" s="24">
        <v>91035.00184466019</v>
      </c>
      <c r="M181" s="24">
        <v>99911.842524271851</v>
      </c>
      <c r="N181" s="24">
        <v>107916.57203883496</v>
      </c>
      <c r="O181" s="24">
        <v>115906.56096153846</v>
      </c>
      <c r="P181" s="24">
        <v>124971.12259615389</v>
      </c>
      <c r="Q181" s="24">
        <v>124242.55533980588</v>
      </c>
      <c r="R181" s="68"/>
      <c r="S181" s="68"/>
    </row>
    <row r="182" spans="2:19" x14ac:dyDescent="0.3">
      <c r="B182" s="3" t="s">
        <v>335</v>
      </c>
      <c r="C182" s="24">
        <v>12637.007548518523</v>
      </c>
      <c r="D182" s="24">
        <v>16717.894764573513</v>
      </c>
      <c r="E182" s="24">
        <v>23035.343878796004</v>
      </c>
      <c r="F182" s="24">
        <v>26971.527520987995</v>
      </c>
      <c r="G182" s="24">
        <v>33204.502968453722</v>
      </c>
      <c r="H182" s="52">
        <v>55000.9998459692</v>
      </c>
      <c r="I182" s="52">
        <v>74957.459023328804</v>
      </c>
      <c r="J182" s="50">
        <v>103182.70686435893</v>
      </c>
      <c r="K182" s="26">
        <v>86187.722629629628</v>
      </c>
      <c r="L182" s="24">
        <v>89350.23104477617</v>
      </c>
      <c r="M182" s="24">
        <v>100204.62992619922</v>
      </c>
      <c r="N182" s="24">
        <v>108765.76685185185</v>
      </c>
      <c r="O182" s="24">
        <v>110609.3049259259</v>
      </c>
      <c r="P182" s="24">
        <v>110265.80921348315</v>
      </c>
      <c r="Q182" s="24">
        <v>116895.48345864657</v>
      </c>
      <c r="R182" s="68"/>
      <c r="S182" s="68"/>
    </row>
    <row r="183" spans="2:19" x14ac:dyDescent="0.3">
      <c r="B183" s="3" t="s">
        <v>626</v>
      </c>
      <c r="C183" s="24">
        <v>7046.1074485252675</v>
      </c>
      <c r="D183" s="24">
        <v>9166.7171189617311</v>
      </c>
      <c r="E183" s="24">
        <v>13616.645359033044</v>
      </c>
      <c r="F183" s="24">
        <v>17830.129245989625</v>
      </c>
      <c r="G183" s="24">
        <v>23076.709843170363</v>
      </c>
      <c r="H183" s="52">
        <v>22943.62544583379</v>
      </c>
      <c r="I183" s="52">
        <v>41924.591046908383</v>
      </c>
      <c r="J183" s="50">
        <v>71237.153057788761</v>
      </c>
      <c r="K183" s="26">
        <v>58953.105178571444</v>
      </c>
      <c r="L183" s="24">
        <v>73498.138571428557</v>
      </c>
      <c r="M183" s="24">
        <v>60880.391964285736</v>
      </c>
      <c r="N183" s="24">
        <v>74687.702727272685</v>
      </c>
      <c r="O183" s="24">
        <v>74830.101851851839</v>
      </c>
      <c r="P183" s="24">
        <v>75387.844814814802</v>
      </c>
      <c r="Q183" s="24">
        <v>80422.786296296312</v>
      </c>
      <c r="R183" s="68"/>
      <c r="S183" s="68"/>
    </row>
    <row r="184" spans="2:19" x14ac:dyDescent="0.3">
      <c r="B184" s="5" t="s">
        <v>336</v>
      </c>
      <c r="C184" s="25">
        <v>10175.090724132808</v>
      </c>
      <c r="D184" s="25">
        <v>14280.276821009364</v>
      </c>
      <c r="E184" s="25">
        <v>18912.28351029821</v>
      </c>
      <c r="F184" s="25">
        <v>25707.052334547247</v>
      </c>
      <c r="G184" s="25">
        <v>38461.73316314799</v>
      </c>
      <c r="H184" s="65">
        <v>47782.620510200526</v>
      </c>
      <c r="I184" s="65">
        <v>68086.490998171997</v>
      </c>
      <c r="J184" s="51">
        <v>98714.739753341855</v>
      </c>
      <c r="K184" s="74">
        <v>80896.662031250045</v>
      </c>
      <c r="L184" s="24">
        <v>89519.929374999978</v>
      </c>
      <c r="M184" s="24">
        <v>95431.746424870464</v>
      </c>
      <c r="N184" s="24">
        <v>101278.71100000001</v>
      </c>
      <c r="O184" s="24">
        <v>105767.19721052638</v>
      </c>
      <c r="P184" s="24">
        <v>108433.79603174602</v>
      </c>
      <c r="Q184" s="24">
        <v>109675.13620000002</v>
      </c>
      <c r="R184" s="68"/>
      <c r="S184" s="68"/>
    </row>
    <row r="185" spans="2:19" x14ac:dyDescent="0.3">
      <c r="B185" s="31" t="s">
        <v>196</v>
      </c>
      <c r="C185" s="47">
        <f>+SUMPRODUCT(C186:C190,'III. Empleo'!C186:C190)/'III. Empleo'!C185</f>
        <v>7010.9758927415496</v>
      </c>
      <c r="D185" s="47">
        <f>+SUMPRODUCT(D186:D190,'III. Empleo'!D186:D190)/'III. Empleo'!D185</f>
        <v>9048.8822368414822</v>
      </c>
      <c r="E185" s="47">
        <f>+SUMPRODUCT(E186:E190,'III. Empleo'!E186:E190)/'III. Empleo'!E185</f>
        <v>11809.181678520283</v>
      </c>
      <c r="F185" s="47">
        <f>+SUMPRODUCT(F186:F190,'III. Empleo'!F186:F190)/'III. Empleo'!F185</f>
        <v>15445.422801991799</v>
      </c>
      <c r="G185" s="47">
        <f>+SUMPRODUCT(G186:G190,'III. Empleo'!G186:G190)/'III. Empleo'!G185</f>
        <v>20487.089931416653</v>
      </c>
      <c r="H185" s="64">
        <f>+SUMPRODUCT(H186:H190,'III. Empleo'!H186:H190)/'III. Empleo'!H185</f>
        <v>26376.617196643914</v>
      </c>
      <c r="I185" s="64">
        <f>+SUMPRODUCT(I186:I190,'III. Empleo'!I186:I190)/'III. Empleo'!I185</f>
        <v>36345.799506527634</v>
      </c>
      <c r="J185" s="49">
        <f>+SUMPRODUCT(J186:J190,'III. Empleo'!J186:J190)/'III. Empleo'!J185</f>
        <v>48521.560193971789</v>
      </c>
      <c r="K185" s="71">
        <f>+SUMPRODUCT(K186:K190,'III. Empleo'!K186:K190)/'III. Empleo'!K185</f>
        <v>43459.813726415094</v>
      </c>
      <c r="L185" s="91">
        <f>+SUMPRODUCT(L186:L190,'III. Empleo'!L186:L190)/'III. Empleo'!L185</f>
        <v>44880.853018867907</v>
      </c>
      <c r="M185" s="91">
        <f>+SUMPRODUCT(M186:M190,'III. Empleo'!M186:M190)/'III. Empleo'!M185</f>
        <v>46987.839129746841</v>
      </c>
      <c r="N185" s="91">
        <f>+SUMPRODUCT(N186:N190,'III. Empleo'!N186:N190)/'III. Empleo'!N185</f>
        <v>48706.807508143313</v>
      </c>
      <c r="O185" s="91">
        <f>+SUMPRODUCT(O186:O190,'III. Empleo'!O186:O190)/'III. Empleo'!O185</f>
        <v>50637.283436988546</v>
      </c>
      <c r="P185" s="91">
        <f>+SUMPRODUCT(P186:P190,'III. Empleo'!P186:P190)/'III. Empleo'!P185</f>
        <v>51745.317885245902</v>
      </c>
      <c r="Q185" s="91">
        <f>+SUMPRODUCT(Q186:Q190,'III. Empleo'!Q186:Q190)/'III. Empleo'!Q185</f>
        <v>53365.343278955945</v>
      </c>
      <c r="S185" s="68"/>
    </row>
    <row r="186" spans="2:19" x14ac:dyDescent="0.3">
      <c r="B186" s="3" t="s">
        <v>337</v>
      </c>
      <c r="C186" s="24">
        <v>6345.5429262110274</v>
      </c>
      <c r="D186" s="24">
        <v>8289.4345921220829</v>
      </c>
      <c r="E186" s="24">
        <v>10519.46302370077</v>
      </c>
      <c r="F186" s="24">
        <v>12951.366766947927</v>
      </c>
      <c r="G186" s="24">
        <v>16087.370273550741</v>
      </c>
      <c r="H186" s="52">
        <v>17835.743692522334</v>
      </c>
      <c r="I186" s="52">
        <v>24845.806550982539</v>
      </c>
      <c r="J186" s="50">
        <v>32173.194601882504</v>
      </c>
      <c r="K186" s="26">
        <v>28841.260774193539</v>
      </c>
      <c r="L186" s="24">
        <v>31275.314354838669</v>
      </c>
      <c r="M186" s="24">
        <v>30417.523823529424</v>
      </c>
      <c r="N186" s="24">
        <v>31635.152517241371</v>
      </c>
      <c r="O186" s="24">
        <v>34784.101811846689</v>
      </c>
      <c r="P186" s="24">
        <v>34525.514125874128</v>
      </c>
      <c r="Q186" s="24">
        <v>33733.494805653696</v>
      </c>
      <c r="R186" s="68"/>
      <c r="S186" s="68"/>
    </row>
    <row r="187" spans="2:19" x14ac:dyDescent="0.3">
      <c r="B187" s="3" t="s">
        <v>627</v>
      </c>
      <c r="C187" s="24">
        <v>7600.7990375990858</v>
      </c>
      <c r="D187" s="24">
        <v>10534.081341202835</v>
      </c>
      <c r="E187" s="24">
        <v>13950.932723447129</v>
      </c>
      <c r="F187" s="24">
        <v>18740.405184669264</v>
      </c>
      <c r="G187" s="24">
        <v>22840.614198855907</v>
      </c>
      <c r="H187" s="52">
        <v>27240.096713816714</v>
      </c>
      <c r="I187" s="52">
        <v>36945.760597976376</v>
      </c>
      <c r="J187" s="50">
        <v>50092.79414617458</v>
      </c>
      <c r="K187" s="26">
        <v>42797.987115384625</v>
      </c>
      <c r="L187" s="24">
        <v>42762.338653846156</v>
      </c>
      <c r="M187" s="24">
        <v>52846.886153846172</v>
      </c>
      <c r="N187" s="24">
        <v>53392.284999999989</v>
      </c>
      <c r="O187" s="24">
        <v>53738.794807692306</v>
      </c>
      <c r="P187" s="24">
        <v>53543.516792452836</v>
      </c>
      <c r="Q187" s="24">
        <v>51567.750500000002</v>
      </c>
      <c r="R187" s="68"/>
      <c r="S187" s="68"/>
    </row>
    <row r="188" spans="2:19" x14ac:dyDescent="0.3">
      <c r="B188" s="3" t="s">
        <v>338</v>
      </c>
      <c r="C188" s="24">
        <v>6640.3596821582905</v>
      </c>
      <c r="D188" s="24">
        <v>7312.9178080629936</v>
      </c>
      <c r="E188" s="24">
        <v>9959.423192823795</v>
      </c>
      <c r="F188" s="24">
        <v>11940.211427808148</v>
      </c>
      <c r="G188" s="24">
        <v>15235.87460704594</v>
      </c>
      <c r="H188" s="52">
        <v>31462.382175706985</v>
      </c>
      <c r="I188" s="52">
        <v>42067.855186815344</v>
      </c>
      <c r="J188" s="50">
        <v>57883.58687393408</v>
      </c>
      <c r="K188" s="26">
        <v>56306.449999999983</v>
      </c>
      <c r="L188" s="24">
        <v>56425.378750000003</v>
      </c>
      <c r="M188" s="24">
        <v>56520.547777777778</v>
      </c>
      <c r="N188" s="24">
        <v>56504.715555555551</v>
      </c>
      <c r="O188" s="24">
        <v>56573.515000000014</v>
      </c>
      <c r="P188" s="24">
        <v>56795.157605633809</v>
      </c>
      <c r="Q188" s="24">
        <v>66059.343428571417</v>
      </c>
      <c r="R188" s="68"/>
      <c r="S188" s="68"/>
    </row>
    <row r="189" spans="2:19" x14ac:dyDescent="0.3">
      <c r="B189" s="3" t="s">
        <v>339</v>
      </c>
      <c r="C189" s="24">
        <v>6514.9244254823616</v>
      </c>
      <c r="D189" s="24">
        <v>8897.8188124674416</v>
      </c>
      <c r="E189" s="24">
        <v>11346.846219706633</v>
      </c>
      <c r="F189" s="24">
        <v>16370.731824265989</v>
      </c>
      <c r="G189" s="24">
        <v>22768.865055061266</v>
      </c>
      <c r="H189" s="52">
        <v>29648.260191914098</v>
      </c>
      <c r="I189" s="52">
        <v>44355.4601103081</v>
      </c>
      <c r="J189" s="50">
        <v>60447.424268774819</v>
      </c>
      <c r="K189" s="26">
        <v>51968.276178861772</v>
      </c>
      <c r="L189" s="24">
        <v>52785.197479674818</v>
      </c>
      <c r="M189" s="24">
        <v>61387.01532258065</v>
      </c>
      <c r="N189" s="24">
        <v>60755.790081967207</v>
      </c>
      <c r="O189" s="24">
        <v>61432.8450819672</v>
      </c>
      <c r="P189" s="24">
        <v>67407.370162601641</v>
      </c>
      <c r="Q189" s="24">
        <v>67395.475573770455</v>
      </c>
      <c r="R189" s="68"/>
      <c r="S189" s="68"/>
    </row>
    <row r="190" spans="2:19" x14ac:dyDescent="0.3">
      <c r="B190" s="5" t="s">
        <v>340</v>
      </c>
      <c r="C190" s="25">
        <v>9723.4723988690967</v>
      </c>
      <c r="D190" s="25">
        <v>12850.945507144514</v>
      </c>
      <c r="E190" s="25">
        <v>17543.689802343284</v>
      </c>
      <c r="F190" s="25">
        <v>25122.521575632501</v>
      </c>
      <c r="G190" s="25">
        <v>35973.804344955446</v>
      </c>
      <c r="H190" s="65">
        <v>48507.690095510196</v>
      </c>
      <c r="I190" s="65">
        <v>61667.616325406831</v>
      </c>
      <c r="J190" s="51">
        <v>82073.755140444235</v>
      </c>
      <c r="K190" s="74">
        <v>76303.708734177242</v>
      </c>
      <c r="L190" s="24">
        <v>76835.783544303777</v>
      </c>
      <c r="M190" s="24">
        <v>76398.007948717917</v>
      </c>
      <c r="N190" s="24">
        <v>83010.780128205122</v>
      </c>
      <c r="O190" s="24">
        <v>84536.223717948713</v>
      </c>
      <c r="P190" s="24">
        <v>84791.918961038944</v>
      </c>
      <c r="Q190" s="24">
        <v>92639.862948717957</v>
      </c>
      <c r="R190" s="68"/>
      <c r="S190" s="68"/>
    </row>
    <row r="191" spans="2:19" x14ac:dyDescent="0.3">
      <c r="B191" s="31" t="s">
        <v>197</v>
      </c>
      <c r="C191" s="47">
        <f>+SUMPRODUCT(C192:C197,'III. Empleo'!C192:C197)/'III. Empleo'!C191</f>
        <v>9637.7052335395128</v>
      </c>
      <c r="D191" s="47">
        <f>+SUMPRODUCT(D192:D197,'III. Empleo'!D192:D197)/'III. Empleo'!D191</f>
        <v>12118.803204214684</v>
      </c>
      <c r="E191" s="47">
        <f>+SUMPRODUCT(E192:E197,'III. Empleo'!E192:E197)/'III. Empleo'!E191</f>
        <v>16856.49707583111</v>
      </c>
      <c r="F191" s="47">
        <f>+SUMPRODUCT(F192:F197,'III. Empleo'!F192:F197)/'III. Empleo'!F191</f>
        <v>22513.356215886743</v>
      </c>
      <c r="G191" s="47">
        <f>+SUMPRODUCT(G192:G197,'III. Empleo'!G192:G197)/'III. Empleo'!G191</f>
        <v>30615.448160222786</v>
      </c>
      <c r="H191" s="64">
        <f>+SUMPRODUCT(H192:H197,'III. Empleo'!H192:H197)/'III. Empleo'!H191</f>
        <v>40690.127089384019</v>
      </c>
      <c r="I191" s="64">
        <f>+SUMPRODUCT(I192:I197,'III. Empleo'!I192:I197)/'III. Empleo'!I191</f>
        <v>57964.225500034976</v>
      </c>
      <c r="J191" s="49">
        <f>+SUMPRODUCT(J192:J197,'III. Empleo'!J192:J197)/'III. Empleo'!J191</f>
        <v>79373.746982735072</v>
      </c>
      <c r="K191" s="71">
        <f>+SUMPRODUCT(K192:K197,'III. Empleo'!K192:K197)/'III. Empleo'!K191</f>
        <v>71541.000922131163</v>
      </c>
      <c r="L191" s="91">
        <f>+SUMPRODUCT(L192:L197,'III. Empleo'!L192:L197)/'III. Empleo'!L191</f>
        <v>75288.325393939362</v>
      </c>
      <c r="M191" s="91">
        <f>+SUMPRODUCT(M192:M197,'III. Empleo'!M192:M197)/'III. Empleo'!M191</f>
        <v>76443.250039215665</v>
      </c>
      <c r="N191" s="91">
        <f>+SUMPRODUCT(N192:N197,'III. Empleo'!N192:N197)/'III. Empleo'!N191</f>
        <v>78558.764597249508</v>
      </c>
      <c r="O191" s="91">
        <f>+SUMPRODUCT(O192:O197,'III. Empleo'!O192:O197)/'III. Empleo'!O191</f>
        <v>80712.160552268251</v>
      </c>
      <c r="P191" s="91">
        <f>+SUMPRODUCT(P192:P197,'III. Empleo'!P192:P197)/'III. Empleo'!P191</f>
        <v>80352.285770750997</v>
      </c>
      <c r="Q191" s="91">
        <f>+SUMPRODUCT(Q192:Q197,'III. Empleo'!Q192:Q197)/'III. Empleo'!Q191</f>
        <v>92394.565303326803</v>
      </c>
      <c r="S191" s="68"/>
    </row>
    <row r="192" spans="2:19" x14ac:dyDescent="0.3">
      <c r="B192" s="3" t="s">
        <v>628</v>
      </c>
      <c r="C192" s="24">
        <v>11130.402443563789</v>
      </c>
      <c r="D192" s="24">
        <v>11555.41434620596</v>
      </c>
      <c r="E192" s="24">
        <v>15977.310555555558</v>
      </c>
      <c r="F192" s="24">
        <v>20532.752976758569</v>
      </c>
      <c r="G192" s="24">
        <v>24590.274258911071</v>
      </c>
      <c r="H192" s="52">
        <v>36497.511293859643</v>
      </c>
      <c r="I192" s="52">
        <v>42638.298941946334</v>
      </c>
      <c r="J192" s="50">
        <v>54806.913776119611</v>
      </c>
      <c r="K192" s="26">
        <v>55283.368666666669</v>
      </c>
      <c r="L192" s="24">
        <v>57085.419824561395</v>
      </c>
      <c r="M192" s="24">
        <v>52997.505522388048</v>
      </c>
      <c r="N192" s="24">
        <v>52986.559705882348</v>
      </c>
      <c r="O192" s="24">
        <v>52967.035294117661</v>
      </c>
      <c r="P192" s="24">
        <v>52983.415588235301</v>
      </c>
      <c r="Q192" s="24">
        <v>59345.091830985926</v>
      </c>
      <c r="R192" s="68"/>
      <c r="S192" s="68"/>
    </row>
    <row r="193" spans="2:19" x14ac:dyDescent="0.3">
      <c r="B193" s="3" t="s">
        <v>629</v>
      </c>
      <c r="C193" s="24">
        <v>6207.8929903649068</v>
      </c>
      <c r="D193" s="24">
        <v>8632.195144168154</v>
      </c>
      <c r="E193" s="24">
        <v>11660.516784287722</v>
      </c>
      <c r="F193" s="24">
        <v>16072.471786687738</v>
      </c>
      <c r="G193" s="24">
        <v>20097.59675030693</v>
      </c>
      <c r="H193" s="52">
        <v>27977.106500823807</v>
      </c>
      <c r="I193" s="52">
        <v>46647.776104831566</v>
      </c>
      <c r="J193" s="50">
        <v>64768.596469747899</v>
      </c>
      <c r="K193" s="26">
        <v>64562.380384615375</v>
      </c>
      <c r="L193" s="24">
        <v>64577.167115384611</v>
      </c>
      <c r="M193" s="24">
        <v>62213.83647058822</v>
      </c>
      <c r="N193" s="24">
        <v>62153.804313725508</v>
      </c>
      <c r="O193" s="24">
        <v>62401.789803921587</v>
      </c>
      <c r="P193" s="24">
        <v>62097.78320000002</v>
      </c>
      <c r="Q193" s="24">
        <v>75373.414000000004</v>
      </c>
      <c r="R193" s="68"/>
      <c r="S193" s="68"/>
    </row>
    <row r="194" spans="2:19" x14ac:dyDescent="0.3">
      <c r="B194" s="3" t="s">
        <v>630</v>
      </c>
      <c r="C194" s="24">
        <v>6935.9579828427741</v>
      </c>
      <c r="D194" s="24">
        <v>9270.15467296114</v>
      </c>
      <c r="E194" s="24">
        <v>13852.451333095916</v>
      </c>
      <c r="F194" s="24">
        <v>17898.988297435899</v>
      </c>
      <c r="G194" s="24">
        <v>23573.647647902995</v>
      </c>
      <c r="H194" s="52">
        <v>30236.562645502647</v>
      </c>
      <c r="I194" s="52">
        <v>44504.686865147196</v>
      </c>
      <c r="J194" s="50">
        <v>65449.022962962968</v>
      </c>
      <c r="K194" s="26">
        <v>62736.923333333318</v>
      </c>
      <c r="L194" s="24">
        <v>62386.505555555559</v>
      </c>
      <c r="M194" s="24">
        <v>63306.804444444446</v>
      </c>
      <c r="N194" s="24">
        <v>63387.507407407415</v>
      </c>
      <c r="O194" s="24">
        <v>63566.447777777787</v>
      </c>
      <c r="P194" s="24">
        <v>63506.558148148149</v>
      </c>
      <c r="Q194" s="24">
        <v>79252.41407407407</v>
      </c>
      <c r="R194" s="68"/>
      <c r="S194" s="68"/>
    </row>
    <row r="195" spans="2:19" x14ac:dyDescent="0.3">
      <c r="B195" s="3" t="s">
        <v>631</v>
      </c>
      <c r="C195" s="24">
        <v>8527.85373898744</v>
      </c>
      <c r="D195" s="24">
        <v>10975.39905322129</v>
      </c>
      <c r="E195" s="24">
        <v>13904.577589788421</v>
      </c>
      <c r="F195" s="24">
        <v>15945.786334589697</v>
      </c>
      <c r="G195" s="24">
        <v>20743.993173611114</v>
      </c>
      <c r="H195" s="52">
        <v>26874.008959072307</v>
      </c>
      <c r="I195" s="52">
        <v>37340.213039848713</v>
      </c>
      <c r="J195" s="50">
        <v>49892.501454733465</v>
      </c>
      <c r="K195" s="26">
        <v>43670.048048780489</v>
      </c>
      <c r="L195" s="24">
        <v>41571.961666666655</v>
      </c>
      <c r="M195" s="24">
        <v>53126.207551020409</v>
      </c>
      <c r="N195" s="24">
        <v>50804.29187500001</v>
      </c>
      <c r="O195" s="24">
        <v>50804.29187500001</v>
      </c>
      <c r="P195" s="24">
        <v>50845.327708333338</v>
      </c>
      <c r="Q195" s="24">
        <v>58425.381458333351</v>
      </c>
      <c r="R195" s="68"/>
      <c r="S195" s="68"/>
    </row>
    <row r="196" spans="2:19" x14ac:dyDescent="0.3">
      <c r="B196" s="3" t="s">
        <v>341</v>
      </c>
      <c r="C196" s="24">
        <v>9756.4818859812858</v>
      </c>
      <c r="D196" s="24">
        <v>12277.543895585719</v>
      </c>
      <c r="E196" s="24">
        <v>16890.358928225975</v>
      </c>
      <c r="F196" s="24">
        <v>23250.165094231848</v>
      </c>
      <c r="G196" s="24">
        <v>32898.97716949023</v>
      </c>
      <c r="H196" s="52">
        <v>44031.047245546251</v>
      </c>
      <c r="I196" s="52">
        <v>64628.619757255052</v>
      </c>
      <c r="J196" s="50">
        <v>92565.399022623067</v>
      </c>
      <c r="K196" s="26">
        <v>78838.600000000035</v>
      </c>
      <c r="L196" s="24">
        <v>86749.836626016215</v>
      </c>
      <c r="M196" s="24">
        <v>86658.927909836042</v>
      </c>
      <c r="N196" s="24">
        <v>91630.891481481493</v>
      </c>
      <c r="O196" s="24">
        <v>96302.209128630726</v>
      </c>
      <c r="P196" s="24">
        <v>95461.998506224074</v>
      </c>
      <c r="Q196" s="24">
        <v>112315.32950617284</v>
      </c>
      <c r="R196" s="68"/>
      <c r="S196" s="68"/>
    </row>
    <row r="197" spans="2:19" x14ac:dyDescent="0.3">
      <c r="B197" s="5" t="s">
        <v>342</v>
      </c>
      <c r="C197" s="25">
        <v>13043.821796990846</v>
      </c>
      <c r="D197" s="25">
        <v>16388.466289308173</v>
      </c>
      <c r="E197" s="25">
        <v>24600.699366231256</v>
      </c>
      <c r="F197" s="25">
        <v>31926.11365801288</v>
      </c>
      <c r="G197" s="25">
        <v>42846.441226012408</v>
      </c>
      <c r="H197" s="65">
        <v>52397.559351775948</v>
      </c>
      <c r="I197" s="65">
        <v>71892.585896464661</v>
      </c>
      <c r="J197" s="51">
        <v>92459.0508992674</v>
      </c>
      <c r="K197" s="74">
        <v>86086.36692307693</v>
      </c>
      <c r="L197" s="24">
        <v>86699.843538461544</v>
      </c>
      <c r="M197" s="24">
        <v>94514.898472222223</v>
      </c>
      <c r="N197" s="24">
        <v>94404.24666666663</v>
      </c>
      <c r="O197" s="24">
        <v>94070.600277777776</v>
      </c>
      <c r="P197" s="24">
        <v>94290.28805555556</v>
      </c>
      <c r="Q197" s="24">
        <v>97147.112361111096</v>
      </c>
      <c r="R197" s="68"/>
      <c r="S197" s="68"/>
    </row>
    <row r="198" spans="2:19" x14ac:dyDescent="0.3">
      <c r="B198" s="31" t="s">
        <v>198</v>
      </c>
      <c r="C198" s="47">
        <f>+SUMPRODUCT(C199:C229,'III. Empleo'!C199:C229)/'III. Empleo'!C198</f>
        <v>11646.238358449018</v>
      </c>
      <c r="D198" s="47">
        <f>+SUMPRODUCT(D199:D229,'III. Empleo'!D199:D229)/'III. Empleo'!D198</f>
        <v>15699.794643184323</v>
      </c>
      <c r="E198" s="47">
        <f>+SUMPRODUCT(E199:E229,'III. Empleo'!E199:E229)/'III. Empleo'!E198</f>
        <v>20800.952193010566</v>
      </c>
      <c r="F198" s="47">
        <f>+SUMPRODUCT(F199:F229,'III. Empleo'!F199:F229)/'III. Empleo'!F198</f>
        <v>27992.562428798006</v>
      </c>
      <c r="G198" s="47">
        <f>+SUMPRODUCT(G199:G229,'III. Empleo'!G199:G229)/'III. Empleo'!G198</f>
        <v>39399.125696599964</v>
      </c>
      <c r="H198" s="64">
        <f>+SUMPRODUCT(H199:H229,'III. Empleo'!H199:H229)/'III. Empleo'!H198</f>
        <v>53949.923288021244</v>
      </c>
      <c r="I198" s="64">
        <f>+SUMPRODUCT(I199:I229,'III. Empleo'!I199:I229)/'III. Empleo'!I198</f>
        <v>79411.896742569297</v>
      </c>
      <c r="J198" s="49">
        <f>+SUMPRODUCT(J199:J229,'III. Empleo'!J199:J229)/'III. Empleo'!J198</f>
        <v>116364.06588070573</v>
      </c>
      <c r="K198" s="71">
        <f>+SUMPRODUCT(K199:K229,'III. Empleo'!K199:K229)/'III. Empleo'!K198</f>
        <v>98457.848257399353</v>
      </c>
      <c r="L198" s="91">
        <f>+SUMPRODUCT(L199:L229,'III. Empleo'!L199:L229)/'III. Empleo'!L198</f>
        <v>103754.42175165565</v>
      </c>
      <c r="M198" s="91">
        <f>+SUMPRODUCT(M199:M229,'III. Empleo'!M199:M229)/'III. Empleo'!M198</f>
        <v>113040.18564585396</v>
      </c>
      <c r="N198" s="91">
        <f>+SUMPRODUCT(N199:N229,'III. Empleo'!N199:N229)/'III. Empleo'!N198</f>
        <v>117623.88575337945</v>
      </c>
      <c r="O198" s="91">
        <f>+SUMPRODUCT(O199:O229,'III. Empleo'!O199:O229)/'III. Empleo'!O198</f>
        <v>122660.31755518947</v>
      </c>
      <c r="P198" s="91">
        <f>+SUMPRODUCT(P199:P229,'III. Empleo'!P199:P229)/'III. Empleo'!P198</f>
        <v>126265.31616524037</v>
      </c>
      <c r="Q198" s="91">
        <f>+SUMPRODUCT(Q199:Q229,'III. Empleo'!Q199:Q229)/'III. Empleo'!Q198</f>
        <v>133429.84908848966</v>
      </c>
      <c r="S198" s="68"/>
    </row>
    <row r="199" spans="2:19" x14ac:dyDescent="0.3">
      <c r="B199" s="3" t="s">
        <v>632</v>
      </c>
      <c r="C199" s="24">
        <v>13659.44349869733</v>
      </c>
      <c r="D199" s="24">
        <v>18054.995856730631</v>
      </c>
      <c r="E199" s="24">
        <v>24343.45774500784</v>
      </c>
      <c r="F199" s="24">
        <v>32099.526282294097</v>
      </c>
      <c r="G199" s="24">
        <v>42649.959033316467</v>
      </c>
      <c r="H199" s="52">
        <v>59976.053787064891</v>
      </c>
      <c r="I199" s="52">
        <v>83727.643996851097</v>
      </c>
      <c r="J199" s="50">
        <v>119484.6542791664</v>
      </c>
      <c r="K199" s="26">
        <v>102063.01947368421</v>
      </c>
      <c r="L199" s="24">
        <v>104622.53513513514</v>
      </c>
      <c r="M199" s="24">
        <v>121258.62081081083</v>
      </c>
      <c r="N199" s="24">
        <v>121305.36891891893</v>
      </c>
      <c r="O199" s="24">
        <v>121163.67783783787</v>
      </c>
      <c r="P199" s="24">
        <v>132752.96138888891</v>
      </c>
      <c r="Q199" s="24">
        <v>133226.39638888894</v>
      </c>
      <c r="R199" s="68"/>
      <c r="S199" s="68"/>
    </row>
    <row r="200" spans="2:19" x14ac:dyDescent="0.3">
      <c r="B200" s="3" t="s">
        <v>343</v>
      </c>
      <c r="C200" s="24">
        <v>7653.0172720852124</v>
      </c>
      <c r="D200" s="24">
        <v>10151.81805430354</v>
      </c>
      <c r="E200" s="24">
        <v>13196.417824229691</v>
      </c>
      <c r="F200" s="24">
        <v>17621.079929972755</v>
      </c>
      <c r="G200" s="24">
        <v>26759.924315076172</v>
      </c>
      <c r="H200" s="52">
        <v>35616.543024010265</v>
      </c>
      <c r="I200" s="52">
        <v>55177.379564592884</v>
      </c>
      <c r="J200" s="50">
        <v>77512.367766633906</v>
      </c>
      <c r="K200" s="26">
        <v>67922.182941176434</v>
      </c>
      <c r="L200" s="24">
        <v>67452.50205882352</v>
      </c>
      <c r="M200" s="24">
        <v>78731.514571428575</v>
      </c>
      <c r="N200" s="24">
        <v>72769.26088235293</v>
      </c>
      <c r="O200" s="24">
        <v>75046.623030303017</v>
      </c>
      <c r="P200" s="24">
        <v>90311.535000000018</v>
      </c>
      <c r="Q200" s="24">
        <v>90352.955882352937</v>
      </c>
      <c r="R200" s="68"/>
      <c r="S200" s="68"/>
    </row>
    <row r="201" spans="2:19" x14ac:dyDescent="0.3">
      <c r="B201" s="3" t="s">
        <v>344</v>
      </c>
      <c r="C201" s="24">
        <v>11198.848578132254</v>
      </c>
      <c r="D201" s="24">
        <v>13745.509760612551</v>
      </c>
      <c r="E201" s="24">
        <v>17559.081841500672</v>
      </c>
      <c r="F201" s="24">
        <v>23043.659929021818</v>
      </c>
      <c r="G201" s="24">
        <v>31581.97737889603</v>
      </c>
      <c r="H201" s="52">
        <v>47116.508605593612</v>
      </c>
      <c r="I201" s="52">
        <v>66760.113130421014</v>
      </c>
      <c r="J201" s="50">
        <v>101971.01574495998</v>
      </c>
      <c r="K201" s="26">
        <v>83510.584860759511</v>
      </c>
      <c r="L201" s="24">
        <v>90236.344554707379</v>
      </c>
      <c r="M201" s="24">
        <v>97856.776820512852</v>
      </c>
      <c r="N201" s="24">
        <v>110895.52795918354</v>
      </c>
      <c r="O201" s="24">
        <v>110167.37670103091</v>
      </c>
      <c r="P201" s="24">
        <v>110440.85626943008</v>
      </c>
      <c r="Q201" s="24">
        <v>110689.6430490956</v>
      </c>
      <c r="R201" s="68"/>
      <c r="S201" s="68"/>
    </row>
    <row r="202" spans="2:19" x14ac:dyDescent="0.3">
      <c r="B202" s="3" t="s">
        <v>345</v>
      </c>
      <c r="C202" s="24">
        <v>10134.135893390428</v>
      </c>
      <c r="D202" s="24">
        <v>14855.452047459146</v>
      </c>
      <c r="E202" s="24">
        <v>19282.575641546082</v>
      </c>
      <c r="F202" s="24">
        <v>26605.607906402893</v>
      </c>
      <c r="G202" s="24">
        <v>35515.196233870403</v>
      </c>
      <c r="H202" s="52">
        <v>45744.114921152221</v>
      </c>
      <c r="I202" s="52">
        <v>62784.995413489603</v>
      </c>
      <c r="J202" s="50">
        <v>93701.391590993851</v>
      </c>
      <c r="K202" s="26">
        <v>80575.661864406764</v>
      </c>
      <c r="L202" s="24">
        <v>80316.556271186433</v>
      </c>
      <c r="M202" s="24">
        <v>92168.508644067784</v>
      </c>
      <c r="N202" s="24">
        <v>94174.175333333347</v>
      </c>
      <c r="O202" s="24">
        <v>94690.723220338958</v>
      </c>
      <c r="P202" s="24">
        <v>94828.453389830509</v>
      </c>
      <c r="Q202" s="24">
        <v>119155.66241379311</v>
      </c>
      <c r="R202" s="68"/>
      <c r="S202" s="68"/>
    </row>
    <row r="203" spans="2:19" x14ac:dyDescent="0.3">
      <c r="B203" s="3" t="s">
        <v>346</v>
      </c>
      <c r="C203" s="24">
        <v>9247.126773348451</v>
      </c>
      <c r="D203" s="24">
        <v>12559.534340388154</v>
      </c>
      <c r="E203" s="24">
        <v>18885.206804109413</v>
      </c>
      <c r="F203" s="24">
        <v>23491.288394633364</v>
      </c>
      <c r="G203" s="24">
        <v>31872.695557120631</v>
      </c>
      <c r="H203" s="52">
        <v>39742.395137512111</v>
      </c>
      <c r="I203" s="52">
        <v>58465.885982120621</v>
      </c>
      <c r="J203" s="50">
        <v>72645.216175751251</v>
      </c>
      <c r="K203" s="26">
        <v>64230.74829268294</v>
      </c>
      <c r="L203" s="24">
        <v>64146.516932515304</v>
      </c>
      <c r="M203" s="24">
        <v>62831.066242774563</v>
      </c>
      <c r="N203" s="24">
        <v>76409.050760233935</v>
      </c>
      <c r="O203" s="24">
        <v>76833.013117647031</v>
      </c>
      <c r="P203" s="24">
        <v>80144.989825581404</v>
      </c>
      <c r="Q203" s="24">
        <v>83921.128058823553</v>
      </c>
      <c r="R203" s="68"/>
      <c r="S203" s="68"/>
    </row>
    <row r="204" spans="2:19" x14ac:dyDescent="0.3">
      <c r="B204" s="3" t="s">
        <v>347</v>
      </c>
      <c r="C204" s="24">
        <v>6406.8098311491949</v>
      </c>
      <c r="D204" s="24">
        <v>9090.7490392535383</v>
      </c>
      <c r="E204" s="24">
        <v>12573.425942817817</v>
      </c>
      <c r="F204" s="24">
        <v>17344.505936561563</v>
      </c>
      <c r="G204" s="24">
        <v>25137.477244876456</v>
      </c>
      <c r="H204" s="52">
        <v>37355.233190225939</v>
      </c>
      <c r="I204" s="52">
        <v>60035.538102014514</v>
      </c>
      <c r="J204" s="50">
        <v>83049.311871921178</v>
      </c>
      <c r="K204" s="26">
        <v>69555.233793103471</v>
      </c>
      <c r="L204" s="24">
        <v>79728.76551724138</v>
      </c>
      <c r="M204" s="24">
        <v>78951.987931034484</v>
      </c>
      <c r="N204" s="24">
        <v>81278.469310344823</v>
      </c>
      <c r="O204" s="24">
        <v>87211.937586206885</v>
      </c>
      <c r="P204" s="24">
        <v>94289.770344827586</v>
      </c>
      <c r="Q204" s="24">
        <v>90329.018620689647</v>
      </c>
      <c r="R204" s="68"/>
      <c r="S204" s="68"/>
    </row>
    <row r="205" spans="2:19" x14ac:dyDescent="0.3">
      <c r="B205" s="3" t="s">
        <v>348</v>
      </c>
      <c r="C205" s="24">
        <v>11989.705888543824</v>
      </c>
      <c r="D205" s="24">
        <v>16023.375670995671</v>
      </c>
      <c r="E205" s="24">
        <v>23034.093976190474</v>
      </c>
      <c r="F205" s="24">
        <v>30249.28533333333</v>
      </c>
      <c r="G205" s="24">
        <v>44483.760267857142</v>
      </c>
      <c r="H205" s="52">
        <v>62094.208892857139</v>
      </c>
      <c r="I205" s="52">
        <v>88461.652212719302</v>
      </c>
      <c r="J205" s="50">
        <v>123037.46676691728</v>
      </c>
      <c r="K205" s="26">
        <v>106165.74526315789</v>
      </c>
      <c r="L205" s="24">
        <v>110057.2594736842</v>
      </c>
      <c r="M205" s="24">
        <v>114135.90421052628</v>
      </c>
      <c r="N205" s="24">
        <v>122361.47368421052</v>
      </c>
      <c r="O205" s="24">
        <v>126802.77526315789</v>
      </c>
      <c r="P205" s="24">
        <v>134586.30105263155</v>
      </c>
      <c r="Q205" s="24">
        <v>147152.80842105264</v>
      </c>
      <c r="R205" s="68"/>
      <c r="S205" s="68"/>
    </row>
    <row r="206" spans="2:19" x14ac:dyDescent="0.3">
      <c r="B206" s="3" t="s">
        <v>633</v>
      </c>
      <c r="C206" s="24">
        <v>13213.757872162021</v>
      </c>
      <c r="D206" s="24">
        <v>17490.180808823527</v>
      </c>
      <c r="E206" s="24">
        <v>23864.338739787578</v>
      </c>
      <c r="F206" s="24">
        <v>29170.318482142855</v>
      </c>
      <c r="G206" s="24">
        <v>40525.66479166667</v>
      </c>
      <c r="H206" s="52">
        <v>55953.548177083321</v>
      </c>
      <c r="I206" s="52">
        <v>81460.161881127453</v>
      </c>
      <c r="J206" s="50">
        <v>115686.09184523809</v>
      </c>
      <c r="K206" s="26">
        <v>98739.645624999976</v>
      </c>
      <c r="L206" s="24">
        <v>107771.27062499999</v>
      </c>
      <c r="M206" s="24">
        <v>102411.38111111113</v>
      </c>
      <c r="N206" s="24">
        <v>116104.485</v>
      </c>
      <c r="O206" s="24">
        <v>125482.62555555555</v>
      </c>
      <c r="P206" s="24">
        <v>125390.11666666665</v>
      </c>
      <c r="Q206" s="24">
        <v>133903.11833333335</v>
      </c>
      <c r="R206" s="68"/>
      <c r="S206" s="68"/>
    </row>
    <row r="207" spans="2:19" x14ac:dyDescent="0.3">
      <c r="B207" s="3" t="s">
        <v>349</v>
      </c>
      <c r="C207" s="24">
        <v>13518.798598484849</v>
      </c>
      <c r="D207" s="24">
        <v>18299.7271751443</v>
      </c>
      <c r="E207" s="24">
        <v>24455.033264163376</v>
      </c>
      <c r="F207" s="24">
        <v>33157.675674603182</v>
      </c>
      <c r="G207" s="24">
        <v>41470.602889801747</v>
      </c>
      <c r="H207" s="52">
        <v>56933.161337500002</v>
      </c>
      <c r="I207" s="52">
        <v>84870.222033333324</v>
      </c>
      <c r="J207" s="50">
        <v>125652.19531428571</v>
      </c>
      <c r="K207" s="26">
        <v>101420.49959999997</v>
      </c>
      <c r="L207" s="24">
        <v>103271.06720000002</v>
      </c>
      <c r="M207" s="24">
        <v>129654.56839999999</v>
      </c>
      <c r="N207" s="24">
        <v>129675.882</v>
      </c>
      <c r="O207" s="24">
        <v>130038.45840000002</v>
      </c>
      <c r="P207" s="24">
        <v>130431.55600000001</v>
      </c>
      <c r="Q207" s="24">
        <v>155073.33560000002</v>
      </c>
      <c r="R207" s="68"/>
      <c r="S207" s="68"/>
    </row>
    <row r="208" spans="2:19" x14ac:dyDescent="0.3">
      <c r="B208" s="3" t="s">
        <v>350</v>
      </c>
      <c r="C208" s="24">
        <v>10511.455731168124</v>
      </c>
      <c r="D208" s="24">
        <v>12826.832585871742</v>
      </c>
      <c r="E208" s="24">
        <v>17579.036193884156</v>
      </c>
      <c r="F208" s="24">
        <v>22427.170670501557</v>
      </c>
      <c r="G208" s="24">
        <v>28611.094999902201</v>
      </c>
      <c r="H208" s="52">
        <v>40865.418898678196</v>
      </c>
      <c r="I208" s="52">
        <v>59518.811709965557</v>
      </c>
      <c r="J208" s="50">
        <v>90738.531557950468</v>
      </c>
      <c r="K208" s="26">
        <v>76021.274500000043</v>
      </c>
      <c r="L208" s="24">
        <v>79954.100202020229</v>
      </c>
      <c r="M208" s="24">
        <v>89277.569494949508</v>
      </c>
      <c r="N208" s="24">
        <v>90445.184999999998</v>
      </c>
      <c r="O208" s="24">
        <v>98129.68357142857</v>
      </c>
      <c r="P208" s="24">
        <v>96844.464999999997</v>
      </c>
      <c r="Q208" s="24">
        <v>104497.44313725487</v>
      </c>
      <c r="R208" s="68"/>
      <c r="S208" s="68"/>
    </row>
    <row r="209" spans="2:19" x14ac:dyDescent="0.3">
      <c r="B209" s="3" t="s">
        <v>351</v>
      </c>
      <c r="C209" s="24">
        <v>7036.5523919753077</v>
      </c>
      <c r="D209" s="24">
        <v>10005.709250051987</v>
      </c>
      <c r="E209" s="24">
        <v>15133.436338107402</v>
      </c>
      <c r="F209" s="24">
        <v>19261.249622863834</v>
      </c>
      <c r="G209" s="24">
        <v>29525.368898809524</v>
      </c>
      <c r="H209" s="52">
        <v>41225.971055402937</v>
      </c>
      <c r="I209" s="52">
        <v>59469.692486942069</v>
      </c>
      <c r="J209" s="50">
        <v>86121.167653061217</v>
      </c>
      <c r="K209" s="26">
        <v>73830.790357142832</v>
      </c>
      <c r="L209" s="24">
        <v>81441.78</v>
      </c>
      <c r="M209" s="24">
        <v>81441.78</v>
      </c>
      <c r="N209" s="24">
        <v>84514.447857142848</v>
      </c>
      <c r="O209" s="24">
        <v>93737.491071428551</v>
      </c>
      <c r="P209" s="24">
        <v>93737.491071428551</v>
      </c>
      <c r="Q209" s="24">
        <v>94144.393214285723</v>
      </c>
      <c r="R209" s="68"/>
      <c r="S209" s="68"/>
    </row>
    <row r="210" spans="2:19" x14ac:dyDescent="0.3">
      <c r="B210" s="3" t="s">
        <v>352</v>
      </c>
      <c r="C210" s="24">
        <v>10073.741161393385</v>
      </c>
      <c r="D210" s="24">
        <v>15714.741521901713</v>
      </c>
      <c r="E210" s="24">
        <v>21283.516985474307</v>
      </c>
      <c r="F210" s="24">
        <v>26957.040429841898</v>
      </c>
      <c r="G210" s="24">
        <v>38301.98053932179</v>
      </c>
      <c r="H210" s="52">
        <v>56042.953073412704</v>
      </c>
      <c r="I210" s="52">
        <v>72962.898328007534</v>
      </c>
      <c r="J210" s="50">
        <v>99479.390465986406</v>
      </c>
      <c r="K210" s="72">
        <v>88238.197619047627</v>
      </c>
      <c r="L210" s="24">
        <v>88255.08714285717</v>
      </c>
      <c r="M210" s="24">
        <v>89451.696499999991</v>
      </c>
      <c r="N210" s="24">
        <v>105899.19449999998</v>
      </c>
      <c r="O210" s="24">
        <v>101623.35500000001</v>
      </c>
      <c r="P210" s="24">
        <v>104479.235</v>
      </c>
      <c r="Q210" s="24">
        <v>118408.96750000001</v>
      </c>
      <c r="R210" s="68"/>
      <c r="S210" s="68"/>
    </row>
    <row r="211" spans="2:19" x14ac:dyDescent="0.3">
      <c r="B211" s="3" t="s">
        <v>353</v>
      </c>
      <c r="C211" s="24">
        <v>8393.3011813838148</v>
      </c>
      <c r="D211" s="24">
        <v>11874.618696581196</v>
      </c>
      <c r="E211" s="24">
        <v>15593.565107607605</v>
      </c>
      <c r="F211" s="24">
        <v>20272.711732456137</v>
      </c>
      <c r="G211" s="24">
        <v>26906.363020691148</v>
      </c>
      <c r="H211" s="52">
        <v>36765.471237373735</v>
      </c>
      <c r="I211" s="52">
        <v>55067.612095959601</v>
      </c>
      <c r="J211" s="50">
        <v>76186.204337295756</v>
      </c>
      <c r="K211" s="26">
        <v>63611.094242424238</v>
      </c>
      <c r="L211" s="24">
        <v>64046.571515151518</v>
      </c>
      <c r="M211" s="24">
        <v>74643.320624999978</v>
      </c>
      <c r="N211" s="24">
        <v>76887.831666666665</v>
      </c>
      <c r="O211" s="24">
        <v>82231.903333333321</v>
      </c>
      <c r="P211" s="24">
        <v>82486.648333333331</v>
      </c>
      <c r="Q211" s="24">
        <v>89396.060645161284</v>
      </c>
      <c r="R211" s="68"/>
      <c r="S211" s="68"/>
    </row>
    <row r="212" spans="2:19" x14ac:dyDescent="0.3">
      <c r="B212" s="3" t="s">
        <v>354</v>
      </c>
      <c r="C212" s="24">
        <v>9194.9568062614107</v>
      </c>
      <c r="D212" s="24">
        <v>12281.691431911715</v>
      </c>
      <c r="E212" s="24">
        <v>15585.218111350665</v>
      </c>
      <c r="F212" s="24">
        <v>19644.504456023391</v>
      </c>
      <c r="G212" s="24">
        <v>24554.546142344483</v>
      </c>
      <c r="H212" s="52">
        <v>34493.092946337609</v>
      </c>
      <c r="I212" s="52">
        <v>53708.443784293275</v>
      </c>
      <c r="J212" s="50">
        <v>83838.92123758854</v>
      </c>
      <c r="K212" s="26">
        <v>69298.793826530557</v>
      </c>
      <c r="L212" s="24">
        <v>69859.497091836791</v>
      </c>
      <c r="M212" s="24">
        <v>78386.997461928913</v>
      </c>
      <c r="N212" s="24">
        <v>85035.183731343277</v>
      </c>
      <c r="O212" s="24">
        <v>92374.75344827582</v>
      </c>
      <c r="P212" s="24">
        <v>94881.383152709357</v>
      </c>
      <c r="Q212" s="24">
        <v>97035.839950495094</v>
      </c>
      <c r="R212" s="68"/>
      <c r="S212" s="68"/>
    </row>
    <row r="213" spans="2:19" x14ac:dyDescent="0.3">
      <c r="B213" s="3" t="s">
        <v>355</v>
      </c>
      <c r="C213" s="24">
        <v>9714.5822051513969</v>
      </c>
      <c r="D213" s="24">
        <v>13325.114974307677</v>
      </c>
      <c r="E213" s="24">
        <v>17806.685617997755</v>
      </c>
      <c r="F213" s="24">
        <v>21670.270148284821</v>
      </c>
      <c r="G213" s="24">
        <v>29496.614240542167</v>
      </c>
      <c r="H213" s="52">
        <v>40488.254887941344</v>
      </c>
      <c r="I213" s="52">
        <v>57707.331126583485</v>
      </c>
      <c r="J213" s="50">
        <v>81771.7131897605</v>
      </c>
      <c r="K213" s="26">
        <v>71613.604848484887</v>
      </c>
      <c r="L213" s="24">
        <v>70671.513437499991</v>
      </c>
      <c r="M213" s="24">
        <v>77274.57016129035</v>
      </c>
      <c r="N213" s="24">
        <v>77352.848870967719</v>
      </c>
      <c r="O213" s="24">
        <v>87080.09516129033</v>
      </c>
      <c r="P213" s="24">
        <v>88582.675161290303</v>
      </c>
      <c r="Q213" s="24">
        <v>99826.68468749999</v>
      </c>
      <c r="R213" s="68"/>
      <c r="S213" s="68"/>
    </row>
    <row r="214" spans="2:19" x14ac:dyDescent="0.3">
      <c r="B214" s="3" t="s">
        <v>634</v>
      </c>
      <c r="C214" s="24">
        <v>10021.500805567843</v>
      </c>
      <c r="D214" s="24">
        <v>12185.673891223154</v>
      </c>
      <c r="E214" s="24">
        <v>17490.542366959064</v>
      </c>
      <c r="F214" s="24">
        <v>23179.781719799907</v>
      </c>
      <c r="G214" s="24">
        <v>28000.993328460041</v>
      </c>
      <c r="H214" s="52">
        <v>34411.835606725144</v>
      </c>
      <c r="I214" s="52">
        <v>50365.744933333335</v>
      </c>
      <c r="J214" s="50">
        <v>76670.105073260071</v>
      </c>
      <c r="K214" s="26">
        <v>65277.155000000006</v>
      </c>
      <c r="L214" s="24">
        <v>71647.901666666672</v>
      </c>
      <c r="M214" s="24">
        <v>70649.166923076918</v>
      </c>
      <c r="N214" s="24">
        <v>79573.386923076905</v>
      </c>
      <c r="O214" s="24">
        <v>79828.731538461521</v>
      </c>
      <c r="P214" s="24">
        <v>79696.86961538461</v>
      </c>
      <c r="Q214" s="24">
        <v>90017.523846153854</v>
      </c>
      <c r="R214" s="68"/>
      <c r="S214" s="68"/>
    </row>
    <row r="215" spans="2:19" x14ac:dyDescent="0.3">
      <c r="B215" s="3" t="s">
        <v>635</v>
      </c>
      <c r="C215" s="24">
        <v>8344.8669031400968</v>
      </c>
      <c r="D215" s="24">
        <v>10827.250196739133</v>
      </c>
      <c r="E215" s="24">
        <v>13312.363239302967</v>
      </c>
      <c r="F215" s="24">
        <v>18009.323752276887</v>
      </c>
      <c r="G215" s="24">
        <v>25933.970693257357</v>
      </c>
      <c r="H215" s="52">
        <v>35779.813754135655</v>
      </c>
      <c r="I215" s="52">
        <v>51935.085589717753</v>
      </c>
      <c r="J215" s="50">
        <v>65504.521804435477</v>
      </c>
      <c r="K215" s="26">
        <v>58553.109354838707</v>
      </c>
      <c r="L215" s="24">
        <v>59900.025625000017</v>
      </c>
      <c r="M215" s="24">
        <v>68072.320937500001</v>
      </c>
      <c r="N215" s="24">
        <v>67011.920937499977</v>
      </c>
      <c r="O215" s="24">
        <v>67011.920937499977</v>
      </c>
      <c r="P215" s="24">
        <v>70079.211290322564</v>
      </c>
      <c r="Q215" s="24">
        <v>67903.143548387088</v>
      </c>
      <c r="R215" s="68"/>
      <c r="S215" s="68"/>
    </row>
    <row r="216" spans="2:19" x14ac:dyDescent="0.3">
      <c r="B216" s="3" t="s">
        <v>636</v>
      </c>
      <c r="C216" s="24">
        <v>13986.062996245832</v>
      </c>
      <c r="D216" s="24">
        <v>20097.298743727599</v>
      </c>
      <c r="E216" s="24">
        <v>26564.958837575261</v>
      </c>
      <c r="F216" s="24">
        <v>35831.126140681001</v>
      </c>
      <c r="G216" s="24">
        <v>50529.937671893662</v>
      </c>
      <c r="H216" s="52">
        <v>66317.109189814815</v>
      </c>
      <c r="I216" s="52">
        <v>97395.204024831633</v>
      </c>
      <c r="J216" s="50">
        <v>136207.0099159664</v>
      </c>
      <c r="K216" s="26">
        <v>117526.34441176472</v>
      </c>
      <c r="L216" s="24">
        <v>117944.8276470588</v>
      </c>
      <c r="M216" s="24">
        <v>134536.4379411765</v>
      </c>
      <c r="N216" s="24">
        <v>134079.66647058827</v>
      </c>
      <c r="O216" s="24">
        <v>147422.72294117647</v>
      </c>
      <c r="P216" s="24">
        <v>147530.51676470591</v>
      </c>
      <c r="Q216" s="24">
        <v>154408.55323529412</v>
      </c>
      <c r="R216" s="68"/>
      <c r="S216" s="68"/>
    </row>
    <row r="217" spans="2:19" x14ac:dyDescent="0.3">
      <c r="B217" s="3" t="s">
        <v>356</v>
      </c>
      <c r="C217" s="24">
        <v>11400.776921936193</v>
      </c>
      <c r="D217" s="24">
        <v>16149.273504264098</v>
      </c>
      <c r="E217" s="24">
        <v>22760.006574818708</v>
      </c>
      <c r="F217" s="24">
        <v>29955.553369928632</v>
      </c>
      <c r="G217" s="24">
        <v>44522.346557163204</v>
      </c>
      <c r="H217" s="52">
        <v>61015.778399527946</v>
      </c>
      <c r="I217" s="52">
        <v>89649.194938568282</v>
      </c>
      <c r="J217" s="50">
        <v>133838.38824398373</v>
      </c>
      <c r="K217" s="72">
        <v>114321.10508771926</v>
      </c>
      <c r="L217" s="24">
        <v>124595.63401408448</v>
      </c>
      <c r="M217" s="24">
        <v>124784.18159010592</v>
      </c>
      <c r="N217" s="24">
        <v>135910.68964539006</v>
      </c>
      <c r="O217" s="24">
        <v>137027.09708185052</v>
      </c>
      <c r="P217" s="24">
        <v>149666.33886524831</v>
      </c>
      <c r="Q217" s="24">
        <v>150563.6714234876</v>
      </c>
      <c r="R217" s="68"/>
      <c r="S217" s="68"/>
    </row>
    <row r="218" spans="2:19" x14ac:dyDescent="0.3">
      <c r="B218" s="3" t="s">
        <v>357</v>
      </c>
      <c r="C218" s="24">
        <v>9203.8007354797974</v>
      </c>
      <c r="D218" s="24">
        <v>11918.232308236426</v>
      </c>
      <c r="E218" s="24">
        <v>15200.953295808964</v>
      </c>
      <c r="F218" s="24">
        <v>19684.488295565305</v>
      </c>
      <c r="G218" s="24">
        <v>27545.131712649189</v>
      </c>
      <c r="H218" s="52">
        <v>32736.892802735685</v>
      </c>
      <c r="I218" s="52">
        <v>47556.82358314914</v>
      </c>
      <c r="J218" s="50">
        <v>70807.225632183909</v>
      </c>
      <c r="K218" s="26">
        <v>58252.541034482761</v>
      </c>
      <c r="L218" s="24">
        <v>58252.541034482761</v>
      </c>
      <c r="M218" s="24">
        <v>69891.759310344831</v>
      </c>
      <c r="N218" s="24">
        <v>70003.237586206902</v>
      </c>
      <c r="O218" s="24">
        <v>84076.617931034503</v>
      </c>
      <c r="P218" s="24">
        <v>84366.656896551736</v>
      </c>
      <c r="Q218" s="24" t="s">
        <v>691</v>
      </c>
      <c r="R218" s="68"/>
      <c r="S218" s="68"/>
    </row>
    <row r="219" spans="2:19" x14ac:dyDescent="0.3">
      <c r="B219" s="3" t="s">
        <v>358</v>
      </c>
      <c r="C219" s="24">
        <v>12294.647467476592</v>
      </c>
      <c r="D219" s="24">
        <v>17210.698750661377</v>
      </c>
      <c r="E219" s="24">
        <v>22182.130115079362</v>
      </c>
      <c r="F219" s="24">
        <v>27675.464004945727</v>
      </c>
      <c r="G219" s="24">
        <v>39033.055772569453</v>
      </c>
      <c r="H219" s="52">
        <v>47251.291746508468</v>
      </c>
      <c r="I219" s="52">
        <v>74550.618061216621</v>
      </c>
      <c r="J219" s="50">
        <v>107700.79898540412</v>
      </c>
      <c r="K219" s="26">
        <v>95570.175185185173</v>
      </c>
      <c r="L219" s="24">
        <v>93117.059655172416</v>
      </c>
      <c r="M219" s="24">
        <v>107228.51620689654</v>
      </c>
      <c r="N219" s="24">
        <v>107297.80551724137</v>
      </c>
      <c r="O219" s="24">
        <v>107395.98166666664</v>
      </c>
      <c r="P219" s="24">
        <v>121648.02733333333</v>
      </c>
      <c r="Q219" s="24">
        <v>121648.02733333333</v>
      </c>
      <c r="R219" s="68"/>
      <c r="S219" s="68"/>
    </row>
    <row r="220" spans="2:19" x14ac:dyDescent="0.3">
      <c r="B220" s="3" t="s">
        <v>359</v>
      </c>
      <c r="C220" s="24">
        <v>7129.5228849475534</v>
      </c>
      <c r="D220" s="24">
        <v>11977.080233951972</v>
      </c>
      <c r="E220" s="24">
        <v>16300.449748159221</v>
      </c>
      <c r="F220" s="24">
        <v>21124.956789894462</v>
      </c>
      <c r="G220" s="24">
        <v>29893.750824949409</v>
      </c>
      <c r="H220" s="52">
        <v>43315.364367480091</v>
      </c>
      <c r="I220" s="52">
        <v>66138.368021988776</v>
      </c>
      <c r="J220" s="50">
        <v>96957.081602530772</v>
      </c>
      <c r="K220" s="72">
        <v>83163.497692307661</v>
      </c>
      <c r="L220" s="24">
        <v>84088.480806846026</v>
      </c>
      <c r="M220" s="24">
        <v>94544.389751860959</v>
      </c>
      <c r="N220" s="24">
        <v>96015.665369458162</v>
      </c>
      <c r="O220" s="24">
        <v>100010.49830466826</v>
      </c>
      <c r="P220" s="24">
        <v>110984.80324257434</v>
      </c>
      <c r="Q220" s="24">
        <v>109892.23604999998</v>
      </c>
      <c r="R220" s="68"/>
      <c r="S220" s="68"/>
    </row>
    <row r="221" spans="2:19" x14ac:dyDescent="0.3">
      <c r="B221" s="3" t="s">
        <v>360</v>
      </c>
      <c r="C221" s="24">
        <v>9389.6504644655379</v>
      </c>
      <c r="D221" s="24">
        <v>12575.844644000799</v>
      </c>
      <c r="E221" s="24">
        <v>16375.429869169122</v>
      </c>
      <c r="F221" s="24">
        <v>20864.119357136198</v>
      </c>
      <c r="G221" s="24">
        <v>27268.919807514831</v>
      </c>
      <c r="H221" s="52">
        <v>33867.240947114617</v>
      </c>
      <c r="I221" s="52">
        <v>48637.441204383329</v>
      </c>
      <c r="J221" s="50">
        <v>61953.675063378942</v>
      </c>
      <c r="K221" s="26">
        <v>55053.528249999988</v>
      </c>
      <c r="L221" s="24">
        <v>55439.959999999977</v>
      </c>
      <c r="M221" s="24">
        <v>54487.270975609768</v>
      </c>
      <c r="N221" s="24">
        <v>64227.940120481922</v>
      </c>
      <c r="O221" s="24">
        <v>64211.42439024389</v>
      </c>
      <c r="P221" s="24">
        <v>68221.813170731708</v>
      </c>
      <c r="Q221" s="24">
        <v>72033.788536585344</v>
      </c>
      <c r="R221" s="68"/>
      <c r="S221" s="68"/>
    </row>
    <row r="222" spans="2:19" x14ac:dyDescent="0.3">
      <c r="B222" s="3" t="s">
        <v>361</v>
      </c>
      <c r="C222" s="24">
        <v>12334.393664682539</v>
      </c>
      <c r="D222" s="24">
        <v>16478.282184343432</v>
      </c>
      <c r="E222" s="24">
        <v>21665.352126081132</v>
      </c>
      <c r="F222" s="24">
        <v>25582.184117647059</v>
      </c>
      <c r="G222" s="24">
        <v>30523.863554023948</v>
      </c>
      <c r="H222" s="52">
        <v>37823.629718614713</v>
      </c>
      <c r="I222" s="52">
        <v>65114.301755952387</v>
      </c>
      <c r="J222" s="50">
        <v>86678.911803307521</v>
      </c>
      <c r="K222" s="26">
        <v>75489.80034482757</v>
      </c>
      <c r="L222" s="24">
        <v>78271.223448275865</v>
      </c>
      <c r="M222" s="24">
        <v>88660.834482758626</v>
      </c>
      <c r="N222" s="24">
        <v>85993.320714285714</v>
      </c>
      <c r="O222" s="24">
        <v>92755.942500000019</v>
      </c>
      <c r="P222" s="24">
        <v>92144.012857142836</v>
      </c>
      <c r="Q222" s="24">
        <v>93437.248275862075</v>
      </c>
      <c r="R222" s="68"/>
      <c r="S222" s="68"/>
    </row>
    <row r="223" spans="2:19" x14ac:dyDescent="0.3">
      <c r="B223" s="3" t="s">
        <v>362</v>
      </c>
      <c r="C223" s="24">
        <v>12382.74826214458</v>
      </c>
      <c r="D223" s="24">
        <v>17379.103251891869</v>
      </c>
      <c r="E223" s="24">
        <v>23780.523345343681</v>
      </c>
      <c r="F223" s="24">
        <v>30885.809828731566</v>
      </c>
      <c r="G223" s="24">
        <v>44749.308311965811</v>
      </c>
      <c r="H223" s="52">
        <v>68012.600187499993</v>
      </c>
      <c r="I223" s="52">
        <v>105212.74572916667</v>
      </c>
      <c r="J223" s="50">
        <v>159893.07895818815</v>
      </c>
      <c r="K223" s="26">
        <v>132393.76275000002</v>
      </c>
      <c r="L223" s="24">
        <v>152047.81050000002</v>
      </c>
      <c r="M223" s="24">
        <v>152600.96574999997</v>
      </c>
      <c r="N223" s="24">
        <v>151242.22699999998</v>
      </c>
      <c r="O223" s="24">
        <v>174048.92424999998</v>
      </c>
      <c r="P223" s="24">
        <v>174093.92074999993</v>
      </c>
      <c r="Q223" s="24">
        <v>182823.94170731708</v>
      </c>
      <c r="R223" s="68"/>
      <c r="S223" s="68"/>
    </row>
    <row r="224" spans="2:19" x14ac:dyDescent="0.3">
      <c r="B224" s="3" t="s">
        <v>363</v>
      </c>
      <c r="C224" s="24">
        <v>16740.169749391553</v>
      </c>
      <c r="D224" s="24">
        <v>21167.11741733105</v>
      </c>
      <c r="E224" s="24">
        <v>27779.887146405414</v>
      </c>
      <c r="F224" s="24">
        <v>40069.097690896167</v>
      </c>
      <c r="G224" s="24">
        <v>59253.016303448974</v>
      </c>
      <c r="H224" s="52">
        <v>80423.673417662139</v>
      </c>
      <c r="I224" s="52">
        <v>120570.5800760886</v>
      </c>
      <c r="J224" s="50">
        <v>177579.27584266636</v>
      </c>
      <c r="K224" s="26">
        <v>150605.50975683873</v>
      </c>
      <c r="L224" s="24">
        <v>160266.95675149705</v>
      </c>
      <c r="M224" s="24">
        <v>178680.48203566126</v>
      </c>
      <c r="N224" s="24">
        <v>176530.38199409147</v>
      </c>
      <c r="O224" s="24">
        <v>186916.18875549067</v>
      </c>
      <c r="P224" s="24">
        <v>185179.56196793015</v>
      </c>
      <c r="Q224" s="24">
        <v>204875.84963715525</v>
      </c>
      <c r="R224" s="68"/>
      <c r="S224" s="68"/>
    </row>
    <row r="225" spans="2:19" x14ac:dyDescent="0.3">
      <c r="B225" s="3" t="s">
        <v>364</v>
      </c>
      <c r="C225" s="24">
        <v>29969.144618742372</v>
      </c>
      <c r="D225" s="24">
        <v>41029.84422008547</v>
      </c>
      <c r="E225" s="24">
        <v>29310.5093030303</v>
      </c>
      <c r="F225" s="24">
        <v>43765.240611111112</v>
      </c>
      <c r="G225" s="24">
        <v>68741.603908730161</v>
      </c>
      <c r="H225" s="52">
        <v>91120.679444444468</v>
      </c>
      <c r="I225" s="52">
        <v>125830.23090277777</v>
      </c>
      <c r="J225" s="50">
        <v>178174.13738095239</v>
      </c>
      <c r="K225" s="26">
        <v>150682.20333333331</v>
      </c>
      <c r="L225" s="24">
        <v>164070.74333333332</v>
      </c>
      <c r="M225" s="24">
        <v>164070.74666666667</v>
      </c>
      <c r="N225" s="24">
        <v>180477.82666666669</v>
      </c>
      <c r="O225" s="24">
        <v>180477.82666666669</v>
      </c>
      <c r="P225" s="24">
        <v>201804.51</v>
      </c>
      <c r="Q225" s="24">
        <v>205635.10499999998</v>
      </c>
      <c r="R225" s="68"/>
      <c r="S225" s="68"/>
    </row>
    <row r="226" spans="2:19" x14ac:dyDescent="0.3">
      <c r="B226" s="3" t="s">
        <v>365</v>
      </c>
      <c r="C226" s="24">
        <v>13271.199123986144</v>
      </c>
      <c r="D226" s="24">
        <v>17500.150016660555</v>
      </c>
      <c r="E226" s="24">
        <v>23364.782443092332</v>
      </c>
      <c r="F226" s="24">
        <v>29048.287531976745</v>
      </c>
      <c r="G226" s="24">
        <v>43973.785097664506</v>
      </c>
      <c r="H226" s="52">
        <v>57250.294234727393</v>
      </c>
      <c r="I226" s="52">
        <v>81662.775974593504</v>
      </c>
      <c r="J226" s="50">
        <v>114895.46277264808</v>
      </c>
      <c r="K226" s="26">
        <v>97650.584146341454</v>
      </c>
      <c r="L226" s="24">
        <v>107067.29487804879</v>
      </c>
      <c r="M226" s="24">
        <v>107425.47170731706</v>
      </c>
      <c r="N226" s="24">
        <v>117777.38292682926</v>
      </c>
      <c r="O226" s="24">
        <v>117233.1738095238</v>
      </c>
      <c r="P226" s="24">
        <v>128478.68119047617</v>
      </c>
      <c r="Q226" s="24">
        <v>128635.65075</v>
      </c>
      <c r="R226" s="68"/>
      <c r="S226" s="68"/>
    </row>
    <row r="227" spans="2:19" x14ac:dyDescent="0.3">
      <c r="B227" s="3" t="s">
        <v>637</v>
      </c>
      <c r="C227" s="24">
        <v>8561.2488080234052</v>
      </c>
      <c r="D227" s="24">
        <v>10999.098572636651</v>
      </c>
      <c r="E227" s="24">
        <v>14735.292856891532</v>
      </c>
      <c r="F227" s="24">
        <v>19232.046458084427</v>
      </c>
      <c r="G227" s="24">
        <v>26331.082844646055</v>
      </c>
      <c r="H227" s="52">
        <v>33854.423393642297</v>
      </c>
      <c r="I227" s="52">
        <v>53864.940984523557</v>
      </c>
      <c r="J227" s="50">
        <v>79187.976801771161</v>
      </c>
      <c r="K227" s="26">
        <v>74411.823243243227</v>
      </c>
      <c r="L227" s="24">
        <v>75000.584054054052</v>
      </c>
      <c r="M227" s="24">
        <v>74276.363513513526</v>
      </c>
      <c r="N227" s="24">
        <v>80893.322500000009</v>
      </c>
      <c r="O227" s="24">
        <v>82229.208611111098</v>
      </c>
      <c r="P227" s="24">
        <v>84716.090833333365</v>
      </c>
      <c r="Q227" s="24">
        <v>82788.444857142851</v>
      </c>
      <c r="R227" s="68"/>
      <c r="S227" s="68"/>
    </row>
    <row r="228" spans="2:19" x14ac:dyDescent="0.3">
      <c r="B228" s="3" t="s">
        <v>366</v>
      </c>
      <c r="C228" s="24">
        <v>11220.025072616925</v>
      </c>
      <c r="D228" s="24">
        <v>17163.249559565997</v>
      </c>
      <c r="E228" s="24">
        <v>23260.726492029844</v>
      </c>
      <c r="F228" s="24">
        <v>30750.184340997512</v>
      </c>
      <c r="G228" s="24">
        <v>41166.157158224407</v>
      </c>
      <c r="H228" s="52">
        <v>54702.456190476187</v>
      </c>
      <c r="I228" s="52">
        <v>87028.055253586281</v>
      </c>
      <c r="J228" s="50">
        <v>129464.57004201681</v>
      </c>
      <c r="K228" s="26">
        <v>98580.608823529401</v>
      </c>
      <c r="L228" s="24">
        <v>112794.65705882352</v>
      </c>
      <c r="M228" s="24">
        <v>135302.44235294114</v>
      </c>
      <c r="N228" s="24">
        <v>135517.87117647057</v>
      </c>
      <c r="O228" s="24">
        <v>141045.04911764711</v>
      </c>
      <c r="P228" s="24">
        <v>140621.07852941181</v>
      </c>
      <c r="Q228" s="24">
        <v>142390.2832352941</v>
      </c>
      <c r="R228" s="68"/>
      <c r="S228" s="68"/>
    </row>
    <row r="229" spans="2:19" x14ac:dyDescent="0.3">
      <c r="B229" s="5" t="s">
        <v>638</v>
      </c>
      <c r="C229" s="25">
        <v>7107.0783928642923</v>
      </c>
      <c r="D229" s="25">
        <v>12476.046874015165</v>
      </c>
      <c r="E229" s="25">
        <v>17966.728384634636</v>
      </c>
      <c r="F229" s="25">
        <v>26435.720812770571</v>
      </c>
      <c r="G229" s="25">
        <v>35361.175887193509</v>
      </c>
      <c r="H229" s="65">
        <v>43196.885222222219</v>
      </c>
      <c r="I229" s="52">
        <v>64505.393855363982</v>
      </c>
      <c r="J229" s="50">
        <v>89709.765911330032</v>
      </c>
      <c r="K229" s="26">
        <v>76831.654137931022</v>
      </c>
      <c r="L229" s="24">
        <v>74733.12827586208</v>
      </c>
      <c r="M229" s="24">
        <v>89806.893103448281</v>
      </c>
      <c r="N229" s="24">
        <v>90846.868275862056</v>
      </c>
      <c r="O229" s="24">
        <v>95543.933793103453</v>
      </c>
      <c r="P229" s="24">
        <v>100094.94965517242</v>
      </c>
      <c r="Q229" s="24">
        <v>100110.93413793104</v>
      </c>
      <c r="R229" s="68"/>
      <c r="S229" s="68"/>
    </row>
    <row r="230" spans="2:19" x14ac:dyDescent="0.3">
      <c r="B230" s="31" t="s">
        <v>199</v>
      </c>
      <c r="C230" s="47">
        <f>+SUMPRODUCT(C231:C237,'III. Empleo'!C231:C237)/'III. Empleo'!C230</f>
        <v>12871.859981318443</v>
      </c>
      <c r="D230" s="47">
        <f>+SUMPRODUCT(D231:D237,'III. Empleo'!D231:D237)/'III. Empleo'!D230</f>
        <v>16908.283321819734</v>
      </c>
      <c r="E230" s="47">
        <f>+SUMPRODUCT(E231:E237,'III. Empleo'!E231:E237)/'III. Empleo'!E230</f>
        <v>22351.694354444571</v>
      </c>
      <c r="F230" s="47">
        <f>+SUMPRODUCT(F231:F237,'III. Empleo'!F231:F237)/'III. Empleo'!F230</f>
        <v>28842.598790832631</v>
      </c>
      <c r="G230" s="47">
        <f>+SUMPRODUCT(G231:G237,'III. Empleo'!G231:G237)/'III. Empleo'!G230</f>
        <v>38501.754642927364</v>
      </c>
      <c r="H230" s="64">
        <f>+SUMPRODUCT(H231:H237,'III. Empleo'!H231:H237)/'III. Empleo'!H230</f>
        <v>46089.026085911959</v>
      </c>
      <c r="I230" s="64">
        <f>+SUMPRODUCT(I231:I237,'III. Empleo'!I231:I237)/'III. Empleo'!I230</f>
        <v>67313.717610699867</v>
      </c>
      <c r="J230" s="49">
        <f>+SUMPRODUCT(J231:J237,'III. Empleo'!J231:J237)/'III. Empleo'!J230</f>
        <v>98255.517556794613</v>
      </c>
      <c r="K230" s="71">
        <f>+SUMPRODUCT(K231:K237,'III. Empleo'!K231:K237)/'III. Empleo'!K230</f>
        <v>83572.470215053763</v>
      </c>
      <c r="L230" s="91">
        <f>+SUMPRODUCT(L231:L237,'III. Empleo'!L231:L237)/'III. Empleo'!L230</f>
        <v>83291.438899821136</v>
      </c>
      <c r="M230" s="91">
        <f>+SUMPRODUCT(M231:M237,'III. Empleo'!M231:M237)/'III. Empleo'!M230</f>
        <v>98457.315254691697</v>
      </c>
      <c r="N230" s="91">
        <f>+SUMPRODUCT(N231:N237,'III. Empleo'!N231:N237)/'III. Empleo'!N230</f>
        <v>98354.133383525259</v>
      </c>
      <c r="O230" s="91">
        <f>+SUMPRODUCT(O231:O237,'III. Empleo'!O231:O237)/'III. Empleo'!O230</f>
        <v>105082.27782724847</v>
      </c>
      <c r="P230" s="91">
        <f>+SUMPRODUCT(P231:P237,'III. Empleo'!P231:P237)/'III. Empleo'!P230</f>
        <v>106123.75319357717</v>
      </c>
      <c r="Q230" s="91">
        <f>+SUMPRODUCT(Q231:Q237,'III. Empleo'!Q231:Q237)/'III. Empleo'!Q230</f>
        <v>112796.70364852813</v>
      </c>
      <c r="R230" s="68"/>
      <c r="S230" s="68"/>
    </row>
    <row r="231" spans="2:19" x14ac:dyDescent="0.3">
      <c r="B231" s="3" t="s">
        <v>367</v>
      </c>
      <c r="C231" s="24">
        <v>14530.916152696633</v>
      </c>
      <c r="D231" s="24">
        <v>18608.130031457782</v>
      </c>
      <c r="E231" s="24">
        <v>24982.834498364053</v>
      </c>
      <c r="F231" s="24">
        <v>32202.281365031773</v>
      </c>
      <c r="G231" s="24">
        <v>43148.964722892277</v>
      </c>
      <c r="H231" s="52">
        <v>53472.133401316671</v>
      </c>
      <c r="I231" s="52">
        <v>75328.724556930756</v>
      </c>
      <c r="J231" s="50">
        <v>109574.72860410472</v>
      </c>
      <c r="K231" s="26">
        <v>93638.325453074431</v>
      </c>
      <c r="L231" s="24">
        <v>93446.505032362504</v>
      </c>
      <c r="M231" s="24">
        <v>110468.5223051948</v>
      </c>
      <c r="N231" s="24">
        <v>109569.39730462519</v>
      </c>
      <c r="O231" s="24">
        <v>117412.14445512826</v>
      </c>
      <c r="P231" s="24">
        <v>118316.65374598074</v>
      </c>
      <c r="Q231" s="24">
        <v>124171.55193236718</v>
      </c>
      <c r="R231" s="68"/>
      <c r="S231" s="68"/>
    </row>
    <row r="232" spans="2:19" x14ac:dyDescent="0.3">
      <c r="B232" s="3" t="s">
        <v>639</v>
      </c>
      <c r="C232" s="24">
        <v>11763.81523157654</v>
      </c>
      <c r="D232" s="24">
        <v>14608.787738822264</v>
      </c>
      <c r="E232" s="24">
        <v>18276.934125866082</v>
      </c>
      <c r="F232" s="24">
        <v>24201.931033448313</v>
      </c>
      <c r="G232" s="24">
        <v>30022.822301959852</v>
      </c>
      <c r="H232" s="52">
        <v>30170.368890020633</v>
      </c>
      <c r="I232" s="52">
        <v>50901.010620023786</v>
      </c>
      <c r="J232" s="50">
        <v>76792.949781289819</v>
      </c>
      <c r="K232" s="26">
        <v>72227.315673076897</v>
      </c>
      <c r="L232" s="24">
        <v>71384.912115384621</v>
      </c>
      <c r="M232" s="24">
        <v>77288.294862385344</v>
      </c>
      <c r="N232" s="24">
        <v>76875.447454545458</v>
      </c>
      <c r="O232" s="24">
        <v>77241.5401818182</v>
      </c>
      <c r="P232" s="24">
        <v>77258.329545454559</v>
      </c>
      <c r="Q232" s="24">
        <v>85274.808636363712</v>
      </c>
      <c r="R232" s="68"/>
      <c r="S232" s="68"/>
    </row>
    <row r="233" spans="2:19" x14ac:dyDescent="0.3">
      <c r="B233" s="3" t="s">
        <v>368</v>
      </c>
      <c r="C233" s="24">
        <v>8993.2539197704082</v>
      </c>
      <c r="D233" s="24">
        <v>11111.990408489815</v>
      </c>
      <c r="E233" s="24">
        <v>14000.829424049947</v>
      </c>
      <c r="F233" s="24">
        <v>17387.774957611149</v>
      </c>
      <c r="G233" s="24">
        <v>23742.696218778914</v>
      </c>
      <c r="H233" s="52">
        <v>26941.187881642512</v>
      </c>
      <c r="I233" s="52">
        <v>43567.834408460876</v>
      </c>
      <c r="J233" s="50">
        <v>69707.024632155313</v>
      </c>
      <c r="K233" s="26">
        <v>55560.291219512204</v>
      </c>
      <c r="L233" s="24">
        <v>54377.384761904759</v>
      </c>
      <c r="M233" s="24">
        <v>72933.733809523823</v>
      </c>
      <c r="N233" s="24">
        <v>72884.984634146356</v>
      </c>
      <c r="O233" s="24">
        <v>74421.593749999985</v>
      </c>
      <c r="P233" s="24">
        <v>74594.737499999988</v>
      </c>
      <c r="Q233" s="24">
        <v>83176.446750000032</v>
      </c>
      <c r="R233" s="68"/>
      <c r="S233" s="68"/>
    </row>
    <row r="234" spans="2:19" x14ac:dyDescent="0.3">
      <c r="B234" s="3" t="s">
        <v>640</v>
      </c>
      <c r="C234" s="24">
        <v>10231.095408754911</v>
      </c>
      <c r="D234" s="24">
        <v>12980.859861931769</v>
      </c>
      <c r="E234" s="24">
        <v>16573.673088404699</v>
      </c>
      <c r="F234" s="24">
        <v>20709.434269739195</v>
      </c>
      <c r="G234" s="24">
        <v>25459.455693757631</v>
      </c>
      <c r="H234" s="52">
        <v>32319.311768763215</v>
      </c>
      <c r="I234" s="52">
        <v>44892.474985141271</v>
      </c>
      <c r="J234" s="50">
        <v>65565.120344306852</v>
      </c>
      <c r="K234" s="26">
        <v>55337.082954545454</v>
      </c>
      <c r="L234" s="24">
        <v>53110.034318181803</v>
      </c>
      <c r="M234" s="24">
        <v>62614.337272727265</v>
      </c>
      <c r="N234" s="24">
        <v>60837.121818181819</v>
      </c>
      <c r="O234" s="24">
        <v>71507.11976744188</v>
      </c>
      <c r="P234" s="24">
        <v>72107.386976744179</v>
      </c>
      <c r="Q234" s="24">
        <v>83442.75930232562</v>
      </c>
      <c r="R234" s="68"/>
      <c r="S234" s="68"/>
    </row>
    <row r="235" spans="2:19" x14ac:dyDescent="0.3">
      <c r="B235" s="3" t="s">
        <v>369</v>
      </c>
      <c r="C235" s="24">
        <v>10873.540122394113</v>
      </c>
      <c r="D235" s="24">
        <v>15414.502903484949</v>
      </c>
      <c r="E235" s="24">
        <v>20225.788102785253</v>
      </c>
      <c r="F235" s="24">
        <v>26319.484517120974</v>
      </c>
      <c r="G235" s="24">
        <v>37007.032269162992</v>
      </c>
      <c r="H235" s="52">
        <v>43345.224647516923</v>
      </c>
      <c r="I235" s="52">
        <v>68005.230273421315</v>
      </c>
      <c r="J235" s="50">
        <v>96151.295721002054</v>
      </c>
      <c r="K235" s="26">
        <v>78810.8711004785</v>
      </c>
      <c r="L235" s="24">
        <v>78624.231904761953</v>
      </c>
      <c r="M235" s="24">
        <v>94500.441394230773</v>
      </c>
      <c r="N235" s="24">
        <v>95438.935311004781</v>
      </c>
      <c r="O235" s="24">
        <v>104817.2604807692</v>
      </c>
      <c r="P235" s="24">
        <v>105464.21519230762</v>
      </c>
      <c r="Q235" s="24">
        <v>115403.11466346157</v>
      </c>
      <c r="R235" s="68"/>
      <c r="S235" s="68"/>
    </row>
    <row r="236" spans="2:19" x14ac:dyDescent="0.3">
      <c r="B236" s="3" t="s">
        <v>641</v>
      </c>
      <c r="C236" s="24">
        <v>8925.0824566026458</v>
      </c>
      <c r="D236" s="24">
        <v>13228.193899830432</v>
      </c>
      <c r="E236" s="24">
        <v>16107.74195048309</v>
      </c>
      <c r="F236" s="24">
        <v>19902.44738314825</v>
      </c>
      <c r="G236" s="24">
        <v>25866.957817460319</v>
      </c>
      <c r="H236" s="52">
        <v>29500.839400362314</v>
      </c>
      <c r="I236" s="52">
        <v>44427.382012790949</v>
      </c>
      <c r="J236" s="50">
        <v>59177.65095145331</v>
      </c>
      <c r="K236" s="26">
        <v>47560.76136363636</v>
      </c>
      <c r="L236" s="24">
        <v>52643.559090909104</v>
      </c>
      <c r="M236" s="24">
        <v>48936.468181818193</v>
      </c>
      <c r="N236" s="24">
        <v>61739.55857142857</v>
      </c>
      <c r="O236" s="24">
        <v>58312.510952380951</v>
      </c>
      <c r="P236" s="24">
        <v>69500.119999999981</v>
      </c>
      <c r="Q236" s="24">
        <v>75550.578499999989</v>
      </c>
      <c r="R236" s="68"/>
      <c r="S236" s="68"/>
    </row>
    <row r="237" spans="2:19" x14ac:dyDescent="0.3">
      <c r="B237" s="5" t="s">
        <v>370</v>
      </c>
      <c r="C237" s="25">
        <v>10727.895123516084</v>
      </c>
      <c r="D237" s="25">
        <v>16962.15315067735</v>
      </c>
      <c r="E237" s="25">
        <v>22142.779907574863</v>
      </c>
      <c r="F237" s="25">
        <v>28611.325877022828</v>
      </c>
      <c r="G237" s="25">
        <v>36539.682529172656</v>
      </c>
      <c r="H237" s="65">
        <v>42149.807003261645</v>
      </c>
      <c r="I237" s="65">
        <v>57397.7220685477</v>
      </c>
      <c r="J237" s="51">
        <v>87328.913627529793</v>
      </c>
      <c r="K237" s="74">
        <v>72514.594871794878</v>
      </c>
      <c r="L237" s="24">
        <v>72511.782692307694</v>
      </c>
      <c r="M237" s="24">
        <v>91663.591282051319</v>
      </c>
      <c r="N237" s="24">
        <v>90611.939220779241</v>
      </c>
      <c r="O237" s="24">
        <v>93083.475714285698</v>
      </c>
      <c r="P237" s="24">
        <v>95671.617307692315</v>
      </c>
      <c r="Q237" s="24">
        <v>95245.394303797468</v>
      </c>
      <c r="R237" s="68"/>
      <c r="S237" s="68"/>
    </row>
    <row r="238" spans="2:19" x14ac:dyDescent="0.3">
      <c r="B238" s="31" t="s">
        <v>200</v>
      </c>
      <c r="C238" s="47">
        <f>+SUMPRODUCT(C239:C239,'III. Empleo'!C239:C239)/'III. Empleo'!C238</f>
        <v>8300.1154537446073</v>
      </c>
      <c r="D238" s="47">
        <f>+SUMPRODUCT(D239:D239,'III. Empleo'!D239:D239)/'III. Empleo'!D238</f>
        <v>10032.46570459402</v>
      </c>
      <c r="E238" s="47">
        <f>+SUMPRODUCT(E239:E239,'III. Empleo'!E239:E239)/'III. Empleo'!E238</f>
        <v>11985.56962773224</v>
      </c>
      <c r="F238" s="47">
        <f>+SUMPRODUCT(F239:F239,'III. Empleo'!F239:F239)/'III. Empleo'!F238</f>
        <v>13979.334307486786</v>
      </c>
      <c r="G238" s="47">
        <f>+SUMPRODUCT(G239:G239,'III. Empleo'!G239:G239)/'III. Empleo'!G238</f>
        <v>18026.757395759636</v>
      </c>
      <c r="H238" s="64">
        <f>+SUMPRODUCT(H239:H239,'III. Empleo'!H239:H239)/'III. Empleo'!H238</f>
        <v>24383.802670575766</v>
      </c>
      <c r="I238" s="64">
        <f>+SUMPRODUCT(I239:I239,'III. Empleo'!I239:I239)/'III. Empleo'!I238</f>
        <v>35099.468937066973</v>
      </c>
      <c r="J238" s="49">
        <f>+SUMPRODUCT(J239:J239,'III. Empleo'!J239:J239)/'III. Empleo'!J238</f>
        <v>46995.410092038401</v>
      </c>
      <c r="K238" s="71">
        <f>+SUMPRODUCT(K239:K239,'III. Empleo'!K239:K239)/'III. Empleo'!K238</f>
        <v>42776.650151515176</v>
      </c>
      <c r="L238" s="91">
        <f>+SUMPRODUCT(L239:L239,'III. Empleo'!L239:L239)/'III. Empleo'!L238</f>
        <v>46153.75585714286</v>
      </c>
      <c r="M238" s="91">
        <f>+SUMPRODUCT(M239:M239,'III. Empleo'!M239:M239)/'III. Empleo'!M238</f>
        <v>45399.545285714281</v>
      </c>
      <c r="N238" s="91">
        <f>+SUMPRODUCT(N239:N239,'III. Empleo'!N239:N239)/'III. Empleo'!N238</f>
        <v>45294.486857142852</v>
      </c>
      <c r="O238" s="91">
        <f>+SUMPRODUCT(O239:O239,'III. Empleo'!O239:O239)/'III. Empleo'!O238</f>
        <v>48619.443478260881</v>
      </c>
      <c r="P238" s="91">
        <f>+SUMPRODUCT(P239:P239,'III. Empleo'!P239:P239)/'III. Empleo'!P238</f>
        <v>49931.35101449275</v>
      </c>
      <c r="Q238" s="91">
        <f>+SUMPRODUCT(Q239:Q239,'III. Empleo'!Q239:Q239)/'III. Empleo'!Q238</f>
        <v>50792.637999999999</v>
      </c>
      <c r="S238" s="68"/>
    </row>
    <row r="239" spans="2:19" x14ac:dyDescent="0.3">
      <c r="B239" s="5" t="s">
        <v>371</v>
      </c>
      <c r="C239" s="25">
        <v>8300.1154537446073</v>
      </c>
      <c r="D239" s="25">
        <v>10032.46570459402</v>
      </c>
      <c r="E239" s="25">
        <v>11985.56962773224</v>
      </c>
      <c r="F239" s="25">
        <v>13979.334307486786</v>
      </c>
      <c r="G239" s="25">
        <v>18026.757395759636</v>
      </c>
      <c r="H239" s="65">
        <v>24383.802670575766</v>
      </c>
      <c r="I239" s="65">
        <v>35099.468937066973</v>
      </c>
      <c r="J239" s="51">
        <v>46995.410092038401</v>
      </c>
      <c r="K239" s="74">
        <v>42776.650151515176</v>
      </c>
      <c r="L239" s="24">
        <v>46153.75585714286</v>
      </c>
      <c r="M239" s="24">
        <v>45399.545285714281</v>
      </c>
      <c r="N239" s="24">
        <v>45294.486857142852</v>
      </c>
      <c r="O239" s="24">
        <v>48619.443478260881</v>
      </c>
      <c r="P239" s="24">
        <v>49931.35101449275</v>
      </c>
      <c r="Q239" s="24">
        <v>50792.637999999999</v>
      </c>
      <c r="R239" s="68"/>
      <c r="S239" s="68"/>
    </row>
    <row r="240" spans="2:19" x14ac:dyDescent="0.3">
      <c r="B240" s="31" t="s">
        <v>201</v>
      </c>
      <c r="C240" s="47">
        <f>+SUMPRODUCT(C241:C252,'III. Empleo'!C241:C252)/'III. Empleo'!C240</f>
        <v>13296.573832170148</v>
      </c>
      <c r="D240" s="47">
        <f>+SUMPRODUCT(D241:D252,'III. Empleo'!D241:D252)/'III. Empleo'!D240</f>
        <v>18130.072949901147</v>
      </c>
      <c r="E240" s="47">
        <f>+SUMPRODUCT(E241:E252,'III. Empleo'!E241:E252)/'III. Empleo'!E240</f>
        <v>24272.634971588512</v>
      </c>
      <c r="F240" s="47">
        <f>+SUMPRODUCT(F241:F252,'III. Empleo'!F241:F252)/'III. Empleo'!F240</f>
        <v>29828.485043074055</v>
      </c>
      <c r="G240" s="47">
        <f>+SUMPRODUCT(G241:G252,'III. Empleo'!G241:G252)/'III. Empleo'!G240</f>
        <v>41292.618212402638</v>
      </c>
      <c r="H240" s="64">
        <f>+SUMPRODUCT(H241:H252,'III. Empleo'!H241:H252)/'III. Empleo'!H240</f>
        <v>52727.92720275429</v>
      </c>
      <c r="I240" s="64">
        <f>+SUMPRODUCT(I241:I252,'III. Empleo'!I241:I252)/'III. Empleo'!I240</f>
        <v>77717.89727118882</v>
      </c>
      <c r="J240" s="49">
        <f>+SUMPRODUCT(J241:J252,'III. Empleo'!J241:J252)/'III. Empleo'!J240</f>
        <v>115883.78076260758</v>
      </c>
      <c r="K240" s="71">
        <f>+SUMPRODUCT(K241:K252,'III. Empleo'!K241:K252)/'III. Empleo'!K240</f>
        <v>98453.978961384812</v>
      </c>
      <c r="L240" s="91">
        <f>+SUMPRODUCT(L241:L252,'III. Empleo'!L241:L252)/'III. Empleo'!L240</f>
        <v>110312.33316103381</v>
      </c>
      <c r="M240" s="91">
        <f>+SUMPRODUCT(M241:M252,'III. Empleo'!M241:M252)/'III. Empleo'!M240</f>
        <v>114196.86830363034</v>
      </c>
      <c r="N240" s="91">
        <f>+SUMPRODUCT(N241:N252,'III. Empleo'!N241:N252)/'III. Empleo'!N240</f>
        <v>116820.55984042551</v>
      </c>
      <c r="O240" s="91">
        <f>+SUMPRODUCT(O241:O252,'III. Empleo'!O241:O252)/'III. Empleo'!O240</f>
        <v>119053.4204654169</v>
      </c>
      <c r="P240" s="91">
        <f>+SUMPRODUCT(P241:P252,'III. Empleo'!P241:P252)/'III. Empleo'!P240</f>
        <v>120698.77562987014</v>
      </c>
      <c r="Q240" s="91">
        <f>+SUMPRODUCT(Q241:Q252,'III. Empleo'!Q241:Q252)/'III. Empleo'!Q240</f>
        <v>131265.66272373541</v>
      </c>
      <c r="S240" s="68"/>
    </row>
    <row r="241" spans="2:19" x14ac:dyDescent="0.3">
      <c r="B241" s="3" t="s">
        <v>372</v>
      </c>
      <c r="C241" s="24">
        <v>12349.908445346862</v>
      </c>
      <c r="D241" s="24">
        <v>16103.642164071347</v>
      </c>
      <c r="E241" s="24">
        <v>20169.786149626823</v>
      </c>
      <c r="F241" s="24">
        <v>25482.227786029802</v>
      </c>
      <c r="G241" s="24">
        <v>35136.910953940518</v>
      </c>
      <c r="H241" s="52">
        <v>46480.622790315225</v>
      </c>
      <c r="I241" s="52">
        <v>67260.688180964746</v>
      </c>
      <c r="J241" s="50">
        <v>98503.321653930689</v>
      </c>
      <c r="K241" s="26">
        <v>86829.063821138217</v>
      </c>
      <c r="L241" s="24">
        <v>88175.126504065003</v>
      </c>
      <c r="M241" s="24">
        <v>92478.566504065035</v>
      </c>
      <c r="N241" s="24">
        <v>102391.12768595046</v>
      </c>
      <c r="O241" s="24">
        <v>103394.4495867769</v>
      </c>
      <c r="P241" s="24">
        <v>103542.36520661156</v>
      </c>
      <c r="Q241" s="24">
        <v>112712.55226890754</v>
      </c>
      <c r="R241" s="68"/>
      <c r="S241" s="68"/>
    </row>
    <row r="242" spans="2:19" x14ac:dyDescent="0.3">
      <c r="B242" s="3" t="s">
        <v>642</v>
      </c>
      <c r="C242" s="24">
        <v>14406.642719298246</v>
      </c>
      <c r="D242" s="24">
        <v>17868.057716374267</v>
      </c>
      <c r="E242" s="24">
        <v>21028.711263784462</v>
      </c>
      <c r="F242" s="24">
        <v>26526.848302489179</v>
      </c>
      <c r="G242" s="24">
        <v>38534.190984848487</v>
      </c>
      <c r="H242" s="52">
        <v>50600.477801587309</v>
      </c>
      <c r="I242" s="52">
        <v>69255.990662698416</v>
      </c>
      <c r="J242" s="50">
        <v>96613.187714285697</v>
      </c>
      <c r="K242" s="26">
        <v>84222.343999999997</v>
      </c>
      <c r="L242" s="24">
        <v>84472.343999999997</v>
      </c>
      <c r="M242" s="24">
        <v>94313.442500000005</v>
      </c>
      <c r="N242" s="24">
        <v>94313.442500000005</v>
      </c>
      <c r="O242" s="24">
        <v>103218.98000000001</v>
      </c>
      <c r="P242" s="24">
        <v>103731.798</v>
      </c>
      <c r="Q242" s="24">
        <v>112019.963</v>
      </c>
      <c r="R242" s="68"/>
      <c r="S242" s="68"/>
    </row>
    <row r="243" spans="2:19" x14ac:dyDescent="0.3">
      <c r="B243" s="3" t="s">
        <v>373</v>
      </c>
      <c r="C243" s="24">
        <v>10814.379258363939</v>
      </c>
      <c r="D243" s="24">
        <v>15459.114961259531</v>
      </c>
      <c r="E243" s="24">
        <v>20204.335938955028</v>
      </c>
      <c r="F243" s="24">
        <v>19954.689244406716</v>
      </c>
      <c r="G243" s="24">
        <v>25608.587345649052</v>
      </c>
      <c r="H243" s="52">
        <v>35966.440717395686</v>
      </c>
      <c r="I243" s="52">
        <v>52977.536249281693</v>
      </c>
      <c r="J243" s="50">
        <v>80328.454324794831</v>
      </c>
      <c r="K243" s="26">
        <v>84717.207692307682</v>
      </c>
      <c r="L243" s="24">
        <v>71569.685312499991</v>
      </c>
      <c r="M243" s="24">
        <v>70439.581081081094</v>
      </c>
      <c r="N243" s="24">
        <v>81190.157499999972</v>
      </c>
      <c r="O243" s="24">
        <v>79725.574166666658</v>
      </c>
      <c r="P243" s="24">
        <v>82156.676285714275</v>
      </c>
      <c r="Q243" s="24">
        <v>92500.298235294118</v>
      </c>
      <c r="R243" s="68"/>
      <c r="S243" s="68"/>
    </row>
    <row r="244" spans="2:19" x14ac:dyDescent="0.3">
      <c r="B244" s="3" t="s">
        <v>643</v>
      </c>
      <c r="C244" s="24">
        <v>8868.5874303066503</v>
      </c>
      <c r="D244" s="24">
        <v>12144.813099859484</v>
      </c>
      <c r="E244" s="24">
        <v>15041.409941196236</v>
      </c>
      <c r="F244" s="24">
        <v>18127.380028409087</v>
      </c>
      <c r="G244" s="24">
        <v>26894.876507228695</v>
      </c>
      <c r="H244" s="52">
        <v>34427.084654680009</v>
      </c>
      <c r="I244" s="52">
        <v>53450.751963239047</v>
      </c>
      <c r="J244" s="50">
        <v>76579.849357142855</v>
      </c>
      <c r="K244" s="26">
        <v>68255.842749999982</v>
      </c>
      <c r="L244" s="24">
        <v>68255.842749999996</v>
      </c>
      <c r="M244" s="24">
        <v>73872.121500000008</v>
      </c>
      <c r="N244" s="24">
        <v>74627.308000000005</v>
      </c>
      <c r="O244" s="24">
        <v>79783.029750000002</v>
      </c>
      <c r="P244" s="24">
        <v>80947.544500000004</v>
      </c>
      <c r="Q244" s="24">
        <v>90317.256250000006</v>
      </c>
      <c r="R244" s="68"/>
      <c r="S244" s="68"/>
    </row>
    <row r="245" spans="2:19" x14ac:dyDescent="0.3">
      <c r="B245" s="3" t="s">
        <v>374</v>
      </c>
      <c r="C245" s="24">
        <v>15095.066338417933</v>
      </c>
      <c r="D245" s="24">
        <v>21213.747421929609</v>
      </c>
      <c r="E245" s="24">
        <v>29393.305195535493</v>
      </c>
      <c r="F245" s="24">
        <v>37623.868521130389</v>
      </c>
      <c r="G245" s="24">
        <v>56019.849092049415</v>
      </c>
      <c r="H245" s="52">
        <v>70722.586432032142</v>
      </c>
      <c r="I245" s="52">
        <v>102895.409558617</v>
      </c>
      <c r="J245" s="50">
        <v>155246.83007006688</v>
      </c>
      <c r="K245" s="26">
        <v>137691.768125</v>
      </c>
      <c r="L245" s="24">
        <v>137087.96914728687</v>
      </c>
      <c r="M245" s="24">
        <v>147917.56984732812</v>
      </c>
      <c r="N245" s="24">
        <v>148121.78778625955</v>
      </c>
      <c r="O245" s="24">
        <v>165737.87656716426</v>
      </c>
      <c r="P245" s="24">
        <v>165041.12637037039</v>
      </c>
      <c r="Q245" s="24">
        <v>185129.71264705883</v>
      </c>
      <c r="R245" s="68"/>
      <c r="S245" s="68"/>
    </row>
    <row r="246" spans="2:19" x14ac:dyDescent="0.3">
      <c r="B246" s="3" t="s">
        <v>375</v>
      </c>
      <c r="C246" s="24">
        <v>8269.333414593284</v>
      </c>
      <c r="D246" s="24">
        <v>11441.178081425445</v>
      </c>
      <c r="E246" s="24">
        <v>13877.258350228736</v>
      </c>
      <c r="F246" s="24">
        <v>18660.589819506702</v>
      </c>
      <c r="G246" s="24">
        <v>27609.396393094223</v>
      </c>
      <c r="H246" s="52">
        <v>39878.959613988271</v>
      </c>
      <c r="I246" s="52">
        <v>61315.212854097277</v>
      </c>
      <c r="J246" s="50">
        <v>90681.103952933714</v>
      </c>
      <c r="K246" s="72">
        <v>77629.401463414542</v>
      </c>
      <c r="L246" s="24">
        <v>79594.899435483851</v>
      </c>
      <c r="M246" s="24">
        <v>89051.689596774188</v>
      </c>
      <c r="N246" s="24">
        <v>87178.044508196734</v>
      </c>
      <c r="O246" s="24">
        <v>96121.38208333333</v>
      </c>
      <c r="P246" s="24">
        <v>100281.86524999997</v>
      </c>
      <c r="Q246" s="24">
        <v>104910.44533333337</v>
      </c>
      <c r="R246" s="68"/>
      <c r="S246" s="68"/>
    </row>
    <row r="247" spans="2:19" x14ac:dyDescent="0.3">
      <c r="B247" s="3" t="s">
        <v>376</v>
      </c>
      <c r="C247" s="24">
        <v>12157.202434124965</v>
      </c>
      <c r="D247" s="24">
        <v>15996.585862001999</v>
      </c>
      <c r="E247" s="24">
        <v>21375.89027648963</v>
      </c>
      <c r="F247" s="24">
        <v>27264.933261303264</v>
      </c>
      <c r="G247" s="24">
        <v>37494.049628872206</v>
      </c>
      <c r="H247" s="52">
        <v>51014.462332416188</v>
      </c>
      <c r="I247" s="52">
        <v>73361.315132051648</v>
      </c>
      <c r="J247" s="50">
        <v>108918.00824989998</v>
      </c>
      <c r="K247" s="26">
        <v>92771.409166666708</v>
      </c>
      <c r="L247" s="24">
        <v>92885.197142857112</v>
      </c>
      <c r="M247" s="24">
        <v>102371.03511904761</v>
      </c>
      <c r="N247" s="24">
        <v>103921.79178571426</v>
      </c>
      <c r="O247" s="24">
        <v>114961.38547619052</v>
      </c>
      <c r="P247" s="24">
        <v>127687.47647058833</v>
      </c>
      <c r="Q247" s="24">
        <v>127827.76258823529</v>
      </c>
      <c r="R247" s="68"/>
      <c r="S247" s="68"/>
    </row>
    <row r="248" spans="2:19" x14ac:dyDescent="0.3">
      <c r="B248" s="3" t="s">
        <v>644</v>
      </c>
      <c r="C248" s="24">
        <v>11085.201894454398</v>
      </c>
      <c r="D248" s="24">
        <v>15551.794711538465</v>
      </c>
      <c r="E248" s="24">
        <v>21690.55660603039</v>
      </c>
      <c r="F248" s="24">
        <v>26991.849206410257</v>
      </c>
      <c r="G248" s="24">
        <v>37533.674161669041</v>
      </c>
      <c r="H248" s="52">
        <v>46867.264889399339</v>
      </c>
      <c r="I248" s="52">
        <v>66451.480265700477</v>
      </c>
      <c r="J248" s="50">
        <v>97954.562494353464</v>
      </c>
      <c r="K248" s="26">
        <v>84473.516666666663</v>
      </c>
      <c r="L248" s="24">
        <v>86231.187083333323</v>
      </c>
      <c r="M248" s="24">
        <v>93898.29</v>
      </c>
      <c r="N248" s="24">
        <v>98001.298750000002</v>
      </c>
      <c r="O248" s="24">
        <v>103028.7308695652</v>
      </c>
      <c r="P248" s="24">
        <v>106412.24863636364</v>
      </c>
      <c r="Q248" s="24">
        <v>113636.66545454547</v>
      </c>
      <c r="R248" s="68"/>
      <c r="S248" s="68"/>
    </row>
    <row r="249" spans="2:19" x14ac:dyDescent="0.3">
      <c r="B249" s="3" t="s">
        <v>377</v>
      </c>
      <c r="C249" s="24">
        <v>11147.098953596849</v>
      </c>
      <c r="D249" s="24">
        <v>14357.395463460069</v>
      </c>
      <c r="E249" s="24">
        <v>20733.005832878302</v>
      </c>
      <c r="F249" s="24">
        <v>27147.654964328442</v>
      </c>
      <c r="G249" s="24">
        <v>36952.558048942541</v>
      </c>
      <c r="H249" s="52">
        <v>45901.721476054496</v>
      </c>
      <c r="I249" s="52">
        <v>73074.570292964534</v>
      </c>
      <c r="J249" s="50">
        <v>109740.0812349622</v>
      </c>
      <c r="K249" s="26">
        <v>92439.924845814981</v>
      </c>
      <c r="L249" s="24">
        <v>99094.057300884917</v>
      </c>
      <c r="M249" s="24">
        <v>105689.71185840704</v>
      </c>
      <c r="N249" s="24">
        <v>115586.1201818182</v>
      </c>
      <c r="O249" s="24">
        <v>114370.40009090911</v>
      </c>
      <c r="P249" s="24">
        <v>115668.67648401826</v>
      </c>
      <c r="Q249" s="24">
        <v>125331.6778828829</v>
      </c>
      <c r="R249" s="68"/>
      <c r="S249" s="68"/>
    </row>
    <row r="250" spans="2:19" x14ac:dyDescent="0.3">
      <c r="B250" s="3" t="s">
        <v>645</v>
      </c>
      <c r="C250" s="24">
        <v>9322.9955138057412</v>
      </c>
      <c r="D250" s="24">
        <v>13212.555518679394</v>
      </c>
      <c r="E250" s="24">
        <v>18500.098615896361</v>
      </c>
      <c r="F250" s="24">
        <v>23761.972238979874</v>
      </c>
      <c r="G250" s="24">
        <v>41446.289045833335</v>
      </c>
      <c r="H250" s="52">
        <v>50808.271802536234</v>
      </c>
      <c r="I250" s="52">
        <v>68924.088768115951</v>
      </c>
      <c r="J250" s="50">
        <v>94012.755714285726</v>
      </c>
      <c r="K250" s="26">
        <v>85182.239166666695</v>
      </c>
      <c r="L250" s="24">
        <v>84635.664166666684</v>
      </c>
      <c r="M250" s="24">
        <v>90870.023333333331</v>
      </c>
      <c r="N250" s="24">
        <v>91169.473750000005</v>
      </c>
      <c r="O250" s="24">
        <v>97152.589166666658</v>
      </c>
      <c r="P250" s="24">
        <v>98525.96375000001</v>
      </c>
      <c r="Q250" s="24">
        <v>110553.33666666666</v>
      </c>
      <c r="R250" s="68"/>
      <c r="S250" s="68"/>
    </row>
    <row r="251" spans="2:19" x14ac:dyDescent="0.3">
      <c r="B251" s="3" t="s">
        <v>378</v>
      </c>
      <c r="C251" s="24">
        <v>16513.175121972927</v>
      </c>
      <c r="D251" s="24">
        <v>22587.853196163749</v>
      </c>
      <c r="E251" s="24">
        <v>29973.038652259511</v>
      </c>
      <c r="F251" s="24">
        <v>35059.603864156161</v>
      </c>
      <c r="G251" s="24">
        <v>46673.447076366218</v>
      </c>
      <c r="H251" s="52">
        <v>58303.849379255204</v>
      </c>
      <c r="I251" s="52">
        <v>84567.516151337462</v>
      </c>
      <c r="J251" s="50">
        <v>126666.6712101445</v>
      </c>
      <c r="K251" s="26">
        <v>103928.88554076542</v>
      </c>
      <c r="L251" s="24">
        <v>129738.19014975047</v>
      </c>
      <c r="M251" s="24">
        <v>130291.4455666666</v>
      </c>
      <c r="N251" s="24">
        <v>130605.79010050243</v>
      </c>
      <c r="O251" s="24">
        <v>126512.12740624987</v>
      </c>
      <c r="P251" s="24">
        <v>126985.45370078742</v>
      </c>
      <c r="Q251" s="24">
        <v>138604.80600628932</v>
      </c>
      <c r="R251" s="68"/>
      <c r="S251" s="68"/>
    </row>
    <row r="252" spans="2:19" x14ac:dyDescent="0.3">
      <c r="B252" s="5" t="s">
        <v>379</v>
      </c>
      <c r="C252" s="25">
        <v>10581.847148598137</v>
      </c>
      <c r="D252" s="25">
        <v>15226.720053622785</v>
      </c>
      <c r="E252" s="25">
        <v>20591.748480572012</v>
      </c>
      <c r="F252" s="25">
        <v>24954.113854081064</v>
      </c>
      <c r="G252" s="25">
        <v>37008.36856266181</v>
      </c>
      <c r="H252" s="65">
        <v>51624.640388848602</v>
      </c>
      <c r="I252" s="65">
        <v>76833.942529889217</v>
      </c>
      <c r="J252" s="51">
        <v>108739.5193280971</v>
      </c>
      <c r="K252" s="74">
        <v>98755.502439024393</v>
      </c>
      <c r="L252" s="24">
        <v>110739.92548780487</v>
      </c>
      <c r="M252" s="24">
        <v>105756.26512195125</v>
      </c>
      <c r="N252" s="24">
        <v>103585.6576470588</v>
      </c>
      <c r="O252" s="24">
        <v>109509.66352941177</v>
      </c>
      <c r="P252" s="24">
        <v>110937.61464285715</v>
      </c>
      <c r="Q252" s="24">
        <v>121892.00642857151</v>
      </c>
      <c r="R252" s="68"/>
      <c r="S252" s="68"/>
    </row>
    <row r="253" spans="2:19" x14ac:dyDescent="0.3">
      <c r="B253" s="31" t="s">
        <v>202</v>
      </c>
      <c r="C253" s="47">
        <f>+SUMPRODUCT(C254:C258,'III. Empleo'!C254:C258)/'III. Empleo'!C253</f>
        <v>6059.728204721182</v>
      </c>
      <c r="D253" s="47">
        <f>+SUMPRODUCT(D254:D258,'III. Empleo'!D254:D258)/'III. Empleo'!D253</f>
        <v>7655.8290545407281</v>
      </c>
      <c r="E253" s="47">
        <f>+SUMPRODUCT(E254:E258,'III. Empleo'!E254:E258)/'III. Empleo'!E253</f>
        <v>10006.000277742505</v>
      </c>
      <c r="F253" s="47">
        <f>+SUMPRODUCT(F254:F258,'III. Empleo'!F254:F258)/'III. Empleo'!F253</f>
        <v>13783.542024376193</v>
      </c>
      <c r="G253" s="47">
        <f>+SUMPRODUCT(G254:G258,'III. Empleo'!G254:G258)/'III. Empleo'!G253</f>
        <v>20144.282605254746</v>
      </c>
      <c r="H253" s="64">
        <f>+SUMPRODUCT(H254:H258,'III. Empleo'!H254:H258)/'III. Empleo'!H253</f>
        <v>27121.607152376677</v>
      </c>
      <c r="I253" s="64">
        <f>+SUMPRODUCT(I254:I258,'III. Empleo'!I254:I258)/'III. Empleo'!I253</f>
        <v>38931.838674600149</v>
      </c>
      <c r="J253" s="49">
        <f>+SUMPRODUCT(J254:J258,'III. Empleo'!J254:J258)/'III. Empleo'!J253</f>
        <v>60325.627669029913</v>
      </c>
      <c r="K253" s="71">
        <f>+SUMPRODUCT(K254:K258,'III. Empleo'!K254:K258)/'III. Empleo'!K253</f>
        <v>52678.573156342172</v>
      </c>
      <c r="L253" s="91">
        <f>+SUMPRODUCT(L254:L258,'III. Empleo'!L254:L258)/'III. Empleo'!L253</f>
        <v>53694.531941176479</v>
      </c>
      <c r="M253" s="91">
        <f>+SUMPRODUCT(M254:M258,'III. Empleo'!M254:M258)/'III. Empleo'!M253</f>
        <v>57424.467911764717</v>
      </c>
      <c r="N253" s="91">
        <f>+SUMPRODUCT(N254:N258,'III. Empleo'!N254:N258)/'III. Empleo'!N253</f>
        <v>58184.195266272189</v>
      </c>
      <c r="O253" s="91">
        <f>+SUMPRODUCT(O254:O258,'III. Empleo'!O254:O258)/'III. Empleo'!O253</f>
        <v>63911.420949554871</v>
      </c>
      <c r="P253" s="91">
        <f>+SUMPRODUCT(P254:P258,'III. Empleo'!P254:P258)/'III. Empleo'!P253</f>
        <v>64499.738809523806</v>
      </c>
      <c r="Q253" s="91">
        <f>+SUMPRODUCT(Q254:Q258,'III. Empleo'!Q254:Q258)/'III. Empleo'!Q253</f>
        <v>71863.102278106511</v>
      </c>
      <c r="R253" s="68"/>
      <c r="S253" s="68"/>
    </row>
    <row r="254" spans="2:19" x14ac:dyDescent="0.3">
      <c r="B254" s="3" t="s">
        <v>380</v>
      </c>
      <c r="C254" s="24">
        <v>4378.2768888888886</v>
      </c>
      <c r="D254" s="24">
        <v>5571.157519444444</v>
      </c>
      <c r="E254" s="24">
        <v>7402.6747718253973</v>
      </c>
      <c r="F254" s="24">
        <v>9061.3970889406464</v>
      </c>
      <c r="G254" s="24">
        <v>10606.99126717033</v>
      </c>
      <c r="H254" s="52">
        <v>15055.362788031671</v>
      </c>
      <c r="I254" s="52">
        <v>22725.402940613025</v>
      </c>
      <c r="J254" s="50">
        <v>34809.479730706073</v>
      </c>
      <c r="K254" s="26">
        <v>25548.546206896557</v>
      </c>
      <c r="L254" s="24">
        <v>32030.322758620681</v>
      </c>
      <c r="M254" s="24">
        <v>33026.784482758623</v>
      </c>
      <c r="N254" s="24">
        <v>36844.181333333334</v>
      </c>
      <c r="O254" s="24">
        <v>36868.500666666674</v>
      </c>
      <c r="P254" s="24">
        <v>39971.96633333333</v>
      </c>
      <c r="Q254" s="24">
        <v>39376.056333333327</v>
      </c>
      <c r="R254" s="68"/>
      <c r="S254" s="68"/>
    </row>
    <row r="255" spans="2:19" x14ac:dyDescent="0.3">
      <c r="B255" s="3" t="s">
        <v>646</v>
      </c>
      <c r="C255" s="24">
        <v>10044.376881127451</v>
      </c>
      <c r="D255" s="24">
        <v>14740.763139880954</v>
      </c>
      <c r="E255" s="24">
        <v>19946.218968253972</v>
      </c>
      <c r="F255" s="24">
        <v>25874.775035743471</v>
      </c>
      <c r="G255" s="24">
        <v>39130.220526960788</v>
      </c>
      <c r="H255" s="52">
        <v>55129.681388888886</v>
      </c>
      <c r="I255" s="52">
        <v>90204.05977668846</v>
      </c>
      <c r="J255" s="50">
        <v>133755.10354317166</v>
      </c>
      <c r="K255" s="26">
        <v>109823.80058823529</v>
      </c>
      <c r="L255" s="24">
        <v>109823.80058823529</v>
      </c>
      <c r="M255" s="24">
        <v>141420.46222222221</v>
      </c>
      <c r="N255" s="24">
        <v>144560.46222222221</v>
      </c>
      <c r="O255" s="24">
        <v>144560.46222222221</v>
      </c>
      <c r="P255" s="24">
        <v>144560.46222222221</v>
      </c>
      <c r="Q255" s="24">
        <v>141536.27473684214</v>
      </c>
      <c r="R255" s="68"/>
      <c r="S255" s="68"/>
    </row>
    <row r="256" spans="2:19" x14ac:dyDescent="0.3">
      <c r="B256" s="3" t="s">
        <v>647</v>
      </c>
      <c r="C256" s="24">
        <v>9279.0438894385716</v>
      </c>
      <c r="D256" s="24">
        <v>13890.118162070585</v>
      </c>
      <c r="E256" s="24">
        <v>19674.114455737505</v>
      </c>
      <c r="F256" s="24">
        <v>27899.309273328527</v>
      </c>
      <c r="G256" s="24">
        <v>45028.848936570364</v>
      </c>
      <c r="H256" s="52">
        <v>44900.132279957703</v>
      </c>
      <c r="I256" s="52">
        <v>55843.024492860459</v>
      </c>
      <c r="J256" s="50">
        <v>76669.890261387147</v>
      </c>
      <c r="K256" s="26">
        <v>75817.082608695666</v>
      </c>
      <c r="L256" s="24">
        <v>75899.441304347813</v>
      </c>
      <c r="M256" s="24">
        <v>75751.98291666666</v>
      </c>
      <c r="N256" s="24">
        <v>74581.985416666677</v>
      </c>
      <c r="O256" s="24">
        <v>74460.74374999998</v>
      </c>
      <c r="P256" s="24">
        <v>74534.285416666637</v>
      </c>
      <c r="Q256" s="24">
        <v>85643.710416666683</v>
      </c>
      <c r="R256" s="68"/>
      <c r="S256" s="68"/>
    </row>
    <row r="257" spans="2:42" x14ac:dyDescent="0.3">
      <c r="B257" s="3" t="s">
        <v>648</v>
      </c>
      <c r="C257" s="24">
        <v>8240.1514400178075</v>
      </c>
      <c r="D257" s="24">
        <v>9681.8178041153569</v>
      </c>
      <c r="E257" s="24">
        <v>13126.868998106058</v>
      </c>
      <c r="F257" s="24">
        <v>17777.099121884465</v>
      </c>
      <c r="G257" s="24">
        <v>24976.974486966705</v>
      </c>
      <c r="H257" s="52">
        <v>31458.156374849405</v>
      </c>
      <c r="I257" s="52">
        <v>47732.143124430819</v>
      </c>
      <c r="J257" s="50">
        <v>73281.81069772967</v>
      </c>
      <c r="K257" s="26">
        <v>59838.390200000016</v>
      </c>
      <c r="L257" s="24">
        <v>61170.033673469377</v>
      </c>
      <c r="M257" s="24">
        <v>75406.142499999987</v>
      </c>
      <c r="N257" s="24">
        <v>75795.799148936174</v>
      </c>
      <c r="O257" s="24">
        <v>77471.38765957448</v>
      </c>
      <c r="P257" s="24">
        <v>77783.788085106382</v>
      </c>
      <c r="Q257" s="24">
        <v>85507.133617021304</v>
      </c>
      <c r="R257" s="68"/>
      <c r="S257" s="68"/>
    </row>
    <row r="258" spans="2:42" x14ac:dyDescent="0.3">
      <c r="B258" s="5" t="s">
        <v>381</v>
      </c>
      <c r="C258" s="25">
        <v>4902.6905324793306</v>
      </c>
      <c r="D258" s="25">
        <v>5866.2379244704862</v>
      </c>
      <c r="E258" s="25">
        <v>7619.4731089198076</v>
      </c>
      <c r="F258" s="25">
        <v>11039.899322364407</v>
      </c>
      <c r="G258" s="25">
        <v>16616.760706766534</v>
      </c>
      <c r="H258" s="65">
        <v>23541.507846429358</v>
      </c>
      <c r="I258" s="65">
        <v>33175.631678352314</v>
      </c>
      <c r="J258" s="51">
        <v>53191.874727023147</v>
      </c>
      <c r="K258" s="74">
        <v>47792.779272727261</v>
      </c>
      <c r="L258" s="24">
        <v>48275.847252252264</v>
      </c>
      <c r="M258" s="24">
        <v>47888.830723981904</v>
      </c>
      <c r="N258" s="24">
        <v>48431.388264840185</v>
      </c>
      <c r="O258" s="24">
        <v>56888.956192660524</v>
      </c>
      <c r="P258" s="24">
        <v>57262.691428571423</v>
      </c>
      <c r="Q258" s="24">
        <v>65802.629954128439</v>
      </c>
      <c r="R258" s="68"/>
      <c r="S258" s="68"/>
    </row>
    <row r="259" spans="2:42" x14ac:dyDescent="0.3">
      <c r="B259" s="31" t="s">
        <v>203</v>
      </c>
      <c r="C259" s="47">
        <f>+SUMPRODUCT(C260:C266,'III. Empleo'!C260:C266)/'III. Empleo'!C259</f>
        <v>8109.83535046211</v>
      </c>
      <c r="D259" s="47">
        <f>+SUMPRODUCT(D260:D266,'III. Empleo'!D260:D266)/'III. Empleo'!D259</f>
        <v>11301.943936554921</v>
      </c>
      <c r="E259" s="47">
        <f>+SUMPRODUCT(E260:E266,'III. Empleo'!E260:E266)/'III. Empleo'!E259</f>
        <v>15795.267237046834</v>
      </c>
      <c r="F259" s="47">
        <f>+SUMPRODUCT(F260:F266,'III. Empleo'!F260:F266)/'III. Empleo'!F259</f>
        <v>20058.63519279701</v>
      </c>
      <c r="G259" s="47">
        <f>+SUMPRODUCT(G260:G266,'III. Empleo'!G260:G266)/'III. Empleo'!G259</f>
        <v>27010.318296272035</v>
      </c>
      <c r="H259" s="64">
        <f>+SUMPRODUCT(H260:H266,'III. Empleo'!H260:H266)/'III. Empleo'!H259</f>
        <v>32595.426084264436</v>
      </c>
      <c r="I259" s="64">
        <f>+SUMPRODUCT(I260:I266,'III. Empleo'!I260:I266)/'III. Empleo'!I259</f>
        <v>46824.435356330141</v>
      </c>
      <c r="J259" s="49">
        <f>+SUMPRODUCT(J260:J266,'III. Empleo'!J260:J266)/'III. Empleo'!J259</f>
        <v>66635.2958625748</v>
      </c>
      <c r="K259" s="71">
        <f>+SUMPRODUCT(K260:K266,'III. Empleo'!K260:K266)/'III. Empleo'!K259</f>
        <v>57306.658450704206</v>
      </c>
      <c r="L259" s="91">
        <f>+SUMPRODUCT(L260:L266,'III. Empleo'!L260:L266)/'III. Empleo'!L259</f>
        <v>59453.266186046516</v>
      </c>
      <c r="M259" s="91">
        <f>+SUMPRODUCT(M260:M266,'III. Empleo'!M260:M266)/'III. Empleo'!M259</f>
        <v>63677.553749999999</v>
      </c>
      <c r="N259" s="91">
        <f>+SUMPRODUCT(N260:N266,'III. Empleo'!N260:N266)/'III. Empleo'!N259</f>
        <v>66024.211250000008</v>
      </c>
      <c r="O259" s="91">
        <f>+SUMPRODUCT(O260:O266,'III. Empleo'!O260:O266)/'III. Empleo'!O259</f>
        <v>72168.3818139535</v>
      </c>
      <c r="P259" s="91">
        <f>+SUMPRODUCT(P260:P266,'III. Empleo'!P260:P266)/'III. Empleo'!P259</f>
        <v>72289.992139534894</v>
      </c>
      <c r="Q259" s="91">
        <f>+SUMPRODUCT(Q260:Q266,'III. Empleo'!Q260:Q266)/'III. Empleo'!Q259</f>
        <v>75026.71194444444</v>
      </c>
      <c r="R259" s="68"/>
      <c r="S259" s="68"/>
    </row>
    <row r="260" spans="2:42" x14ac:dyDescent="0.3">
      <c r="B260" s="3" t="s">
        <v>382</v>
      </c>
      <c r="C260" s="24">
        <v>10642.619517301338</v>
      </c>
      <c r="D260" s="24">
        <v>13405.805248373552</v>
      </c>
      <c r="E260" s="24">
        <v>18221.016132570476</v>
      </c>
      <c r="F260" s="24">
        <v>23270.471327253359</v>
      </c>
      <c r="G260" s="24">
        <v>31428.233690729758</v>
      </c>
      <c r="H260" s="52">
        <v>37880.32795200422</v>
      </c>
      <c r="I260" s="52">
        <v>56134.745969688149</v>
      </c>
      <c r="J260" s="50">
        <v>84154.603935066989</v>
      </c>
      <c r="K260" s="26">
        <v>71600.384861111073</v>
      </c>
      <c r="L260" s="24">
        <v>70761.116805555561</v>
      </c>
      <c r="M260" s="24">
        <v>78760.594366197183</v>
      </c>
      <c r="N260" s="24">
        <v>80668.334571428582</v>
      </c>
      <c r="O260" s="24">
        <v>94792.104000000007</v>
      </c>
      <c r="P260" s="24">
        <v>95676.490441176516</v>
      </c>
      <c r="Q260" s="24">
        <v>96823.202499999985</v>
      </c>
      <c r="R260" s="68"/>
      <c r="S260" s="68"/>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c r="AP260" s="27"/>
    </row>
    <row r="261" spans="2:42" x14ac:dyDescent="0.3">
      <c r="B261" s="3" t="s">
        <v>649</v>
      </c>
      <c r="C261" s="24">
        <v>9818.6860238095232</v>
      </c>
      <c r="D261" s="24">
        <v>14490.011257936509</v>
      </c>
      <c r="E261" s="24">
        <v>18276.182835648146</v>
      </c>
      <c r="F261" s="24">
        <v>22339.429074074073</v>
      </c>
      <c r="G261" s="24">
        <v>32371.514055134681</v>
      </c>
      <c r="H261" s="52">
        <v>36741.58183333333</v>
      </c>
      <c r="I261" s="52">
        <v>52529.670175925938</v>
      </c>
      <c r="J261" s="50">
        <v>73980.729519480519</v>
      </c>
      <c r="K261" s="26">
        <v>60399.247272727283</v>
      </c>
      <c r="L261" s="24">
        <v>70592.286363636362</v>
      </c>
      <c r="M261" s="24">
        <v>71878.542727272725</v>
      </c>
      <c r="N261" s="24">
        <v>72306.961818181822</v>
      </c>
      <c r="O261" s="24">
        <v>74347.259999999995</v>
      </c>
      <c r="P261" s="24">
        <v>75751.732999999978</v>
      </c>
      <c r="Q261" s="24">
        <v>92589.075454545455</v>
      </c>
      <c r="R261" s="68"/>
      <c r="S261" s="68"/>
      <c r="T261" s="27"/>
      <c r="U261" s="27"/>
      <c r="V261" s="27"/>
      <c r="W261" s="27"/>
      <c r="X261" s="27"/>
      <c r="Y261" s="27"/>
      <c r="Z261" s="27"/>
      <c r="AA261" s="27"/>
      <c r="AB261" s="27"/>
      <c r="AC261" s="27"/>
      <c r="AD261" s="27"/>
      <c r="AE261" s="27"/>
      <c r="AF261" s="27"/>
      <c r="AG261" s="27"/>
      <c r="AH261" s="27"/>
      <c r="AI261" s="27"/>
      <c r="AJ261" s="27"/>
      <c r="AK261" s="27"/>
      <c r="AL261" s="27"/>
      <c r="AM261" s="27"/>
      <c r="AN261" s="27"/>
      <c r="AO261" s="27"/>
      <c r="AP261" s="27"/>
    </row>
    <row r="262" spans="2:42" x14ac:dyDescent="0.3">
      <c r="B262" s="3" t="s">
        <v>650</v>
      </c>
      <c r="C262" s="24">
        <v>8362.3466035353558</v>
      </c>
      <c r="D262" s="24">
        <v>14385.2325</v>
      </c>
      <c r="E262" s="24">
        <v>15989.492380952377</v>
      </c>
      <c r="F262" s="24">
        <v>20318.226220238095</v>
      </c>
      <c r="G262" s="24">
        <v>25696.041944444441</v>
      </c>
      <c r="H262" s="52">
        <v>28114.533928571433</v>
      </c>
      <c r="I262" s="52">
        <v>42892.367777777763</v>
      </c>
      <c r="J262" s="50">
        <v>53218.68976190476</v>
      </c>
      <c r="K262" s="26">
        <v>52718.154999999999</v>
      </c>
      <c r="L262" s="24">
        <v>52718.154999999999</v>
      </c>
      <c r="M262" s="24">
        <v>52718.154999999999</v>
      </c>
      <c r="N262" s="24">
        <v>52760.61</v>
      </c>
      <c r="O262" s="24">
        <v>66899.87999999999</v>
      </c>
      <c r="P262" s="24">
        <v>47357.936666666668</v>
      </c>
      <c r="Q262" s="24">
        <v>47357.936666666668</v>
      </c>
      <c r="R262" s="68"/>
      <c r="S262" s="68"/>
      <c r="T262" s="27"/>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row>
    <row r="263" spans="2:42" x14ac:dyDescent="0.3">
      <c r="B263" s="3" t="s">
        <v>651</v>
      </c>
      <c r="C263" s="24">
        <v>8111.6155131070836</v>
      </c>
      <c r="D263" s="24">
        <v>11109.152842170095</v>
      </c>
      <c r="E263" s="24">
        <v>16509.834457018384</v>
      </c>
      <c r="F263" s="24">
        <v>21132.029196301562</v>
      </c>
      <c r="G263" s="24">
        <v>30666.726153212745</v>
      </c>
      <c r="H263" s="52">
        <v>33568.796309622841</v>
      </c>
      <c r="I263" s="52">
        <v>43718.218472238506</v>
      </c>
      <c r="J263" s="50">
        <v>58030.890619676436</v>
      </c>
      <c r="K263" s="26">
        <v>51893.900612244899</v>
      </c>
      <c r="L263" s="24">
        <v>56354.017647058834</v>
      </c>
      <c r="M263" s="24">
        <v>56300.305882352935</v>
      </c>
      <c r="N263" s="24">
        <v>56681.136862745101</v>
      </c>
      <c r="O263" s="24">
        <v>61521.768235294148</v>
      </c>
      <c r="P263" s="24">
        <v>61732.552549019594</v>
      </c>
      <c r="Q263" s="24">
        <v>61732.552549019594</v>
      </c>
      <c r="R263" s="68"/>
      <c r="S263" s="68"/>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row>
    <row r="264" spans="2:42" x14ac:dyDescent="0.3">
      <c r="B264" s="3" t="s">
        <v>383</v>
      </c>
      <c r="C264" s="24">
        <v>10703.001153846153</v>
      </c>
      <c r="D264" s="24">
        <v>16254.782777777773</v>
      </c>
      <c r="E264" s="24">
        <v>21603.889597222224</v>
      </c>
      <c r="F264" s="24">
        <v>28514.655972222226</v>
      </c>
      <c r="G264" s="24">
        <v>40338.846472454425</v>
      </c>
      <c r="H264" s="52">
        <v>52361.453565972224</v>
      </c>
      <c r="I264" s="52">
        <v>78472.137944444446</v>
      </c>
      <c r="J264" s="50">
        <v>104814.00032563026</v>
      </c>
      <c r="K264" s="26">
        <v>91061.699374999997</v>
      </c>
      <c r="L264" s="24">
        <v>91061.699374999997</v>
      </c>
      <c r="M264" s="24">
        <v>106072.03764705882</v>
      </c>
      <c r="N264" s="24">
        <v>106072.03764705882</v>
      </c>
      <c r="O264" s="24">
        <v>106072.03764705882</v>
      </c>
      <c r="P264" s="24">
        <v>116679.24529411763</v>
      </c>
      <c r="Q264" s="24">
        <v>116679.24529411763</v>
      </c>
      <c r="R264" s="68"/>
      <c r="S264" s="68"/>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row>
    <row r="265" spans="2:42" x14ac:dyDescent="0.3">
      <c r="B265" s="3" t="s">
        <v>652</v>
      </c>
      <c r="C265" s="24">
        <v>5895.3464903846152</v>
      </c>
      <c r="D265" s="24">
        <v>7910.3519128787875</v>
      </c>
      <c r="E265" s="24">
        <v>10535.978522727271</v>
      </c>
      <c r="F265" s="24">
        <v>14250.81631060606</v>
      </c>
      <c r="G265" s="24">
        <v>16682.255303030299</v>
      </c>
      <c r="H265" s="52">
        <v>18090.84795454545</v>
      </c>
      <c r="I265" s="52">
        <v>21412.470530303028</v>
      </c>
      <c r="J265" s="50">
        <v>26913.933896103892</v>
      </c>
      <c r="K265" s="26">
        <v>26538.705454545452</v>
      </c>
      <c r="L265" s="24">
        <v>26538.705454545452</v>
      </c>
      <c r="M265" s="24">
        <v>26538.705454545452</v>
      </c>
      <c r="N265" s="24">
        <v>26538.705454545452</v>
      </c>
      <c r="O265" s="24">
        <v>26538.705454545452</v>
      </c>
      <c r="P265" s="24">
        <v>26538.705454545452</v>
      </c>
      <c r="Q265" s="24">
        <v>29165.30454545455</v>
      </c>
      <c r="R265" s="68"/>
      <c r="S265" s="68"/>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row>
    <row r="266" spans="2:42" x14ac:dyDescent="0.3">
      <c r="B266" s="5" t="s">
        <v>384</v>
      </c>
      <c r="C266" s="25">
        <v>5195.3822804905931</v>
      </c>
      <c r="D266" s="25">
        <v>7121.3245499408158</v>
      </c>
      <c r="E266" s="25">
        <v>10766.350733070534</v>
      </c>
      <c r="F266" s="25">
        <v>12109.801722510289</v>
      </c>
      <c r="G266" s="25">
        <v>15054.654568478691</v>
      </c>
      <c r="H266" s="65">
        <v>20676.65981841923</v>
      </c>
      <c r="I266" s="65">
        <v>30984.508675396832</v>
      </c>
      <c r="J266" s="51">
        <v>46547.471832701645</v>
      </c>
      <c r="K266" s="74">
        <v>37055.746041666658</v>
      </c>
      <c r="L266" s="24">
        <v>41080.414374999993</v>
      </c>
      <c r="M266" s="24">
        <v>42630.826734693881</v>
      </c>
      <c r="N266" s="24">
        <v>50332.351799999997</v>
      </c>
      <c r="O266" s="24">
        <v>49566.838571428576</v>
      </c>
      <c r="P266" s="24">
        <v>49566.838571428576</v>
      </c>
      <c r="Q266" s="24">
        <v>55599.286734693873</v>
      </c>
      <c r="R266" s="68"/>
      <c r="S266" s="68"/>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row>
    <row r="267" spans="2:42" x14ac:dyDescent="0.3">
      <c r="B267" s="31" t="s">
        <v>204</v>
      </c>
      <c r="C267" s="47">
        <f>+SUMPRODUCT(C268:C290,'III. Empleo'!C268:C290)/'III. Empleo'!C267</f>
        <v>11557.711419350317</v>
      </c>
      <c r="D267" s="47">
        <f>+SUMPRODUCT(D268:D290,'III. Empleo'!D268:D290)/'III. Empleo'!D267</f>
        <v>15805.764698309929</v>
      </c>
      <c r="E267" s="47">
        <f>+SUMPRODUCT(E268:E290,'III. Empleo'!E268:E290)/'III. Empleo'!E267</f>
        <v>21072.765030920273</v>
      </c>
      <c r="F267" s="47">
        <f>+SUMPRODUCT(F268:F290,'III. Empleo'!F268:F290)/'III. Empleo'!F267</f>
        <v>27261.137204776482</v>
      </c>
      <c r="G267" s="47">
        <f>+SUMPRODUCT(G268:G290,'III. Empleo'!G268:G290)/'III. Empleo'!G267</f>
        <v>39437.848094770656</v>
      </c>
      <c r="H267" s="64">
        <f>+SUMPRODUCT(H268:H290,'III. Empleo'!H268:H290)/'III. Empleo'!H267</f>
        <v>52673.480407957883</v>
      </c>
      <c r="I267" s="64">
        <f>+SUMPRODUCT(I268:I290,'III. Empleo'!I268:I290)/'III. Empleo'!I267</f>
        <v>77389.665578351371</v>
      </c>
      <c r="J267" s="49">
        <f>+SUMPRODUCT(J268:J290,'III. Empleo'!J268:J290)/'III. Empleo'!J267</f>
        <v>112207.8483699121</v>
      </c>
      <c r="K267" s="71">
        <f>+SUMPRODUCT(K268:K290,'III. Empleo'!K268:K290)/'III. Empleo'!K267</f>
        <v>94303.253659322989</v>
      </c>
      <c r="L267" s="91">
        <f>+SUMPRODUCT(L268:L290,'III. Empleo'!L268:L290)/'III. Empleo'!L267</f>
        <v>99040.580149732588</v>
      </c>
      <c r="M267" s="91">
        <f>+SUMPRODUCT(M268:M290,'III. Empleo'!M268:M290)/'III. Empleo'!M267</f>
        <v>105725.99445634712</v>
      </c>
      <c r="N267" s="91">
        <f>+SUMPRODUCT(N268:N290,'III. Empleo'!N268:N290)/'III. Empleo'!N267</f>
        <v>112999.73577623125</v>
      </c>
      <c r="O267" s="91">
        <f>+SUMPRODUCT(O268:O290,'III. Empleo'!O268:O290)/'III. Empleo'!O267</f>
        <v>117900.52302363046</v>
      </c>
      <c r="P267" s="91">
        <f>+SUMPRODUCT(P268:P290,'III. Empleo'!P268:P290)/'III. Empleo'!P267</f>
        <v>124967.67602925244</v>
      </c>
      <c r="Q267" s="91">
        <f>+SUMPRODUCT(Q268:Q290,'III. Empleo'!Q268:Q290)/'III. Empleo'!Q267</f>
        <v>130444.85675094137</v>
      </c>
      <c r="S267" s="68"/>
    </row>
    <row r="268" spans="2:42" x14ac:dyDescent="0.3">
      <c r="B268" s="3" t="s">
        <v>653</v>
      </c>
      <c r="C268" s="24">
        <v>13385.231707181107</v>
      </c>
      <c r="D268" s="24">
        <v>17696.000023210043</v>
      </c>
      <c r="E268" s="24">
        <v>24072.948541687543</v>
      </c>
      <c r="F268" s="24">
        <v>30612.609102998318</v>
      </c>
      <c r="G268" s="24">
        <v>39301.746542419998</v>
      </c>
      <c r="H268" s="52">
        <v>56115.64904586257</v>
      </c>
      <c r="I268" s="52">
        <v>82938.417800925919</v>
      </c>
      <c r="J268" s="50">
        <v>121689.73690492533</v>
      </c>
      <c r="K268" s="26">
        <v>101372.93842105266</v>
      </c>
      <c r="L268" s="24">
        <v>108929.25692307691</v>
      </c>
      <c r="M268" s="24">
        <v>118168.16000000002</v>
      </c>
      <c r="N268" s="24">
        <v>120905.3018918919</v>
      </c>
      <c r="O268" s="24">
        <v>125656.01750000003</v>
      </c>
      <c r="P268" s="24">
        <v>128444.68657142863</v>
      </c>
      <c r="Q268" s="24">
        <v>148351.79702702706</v>
      </c>
      <c r="R268" s="68"/>
      <c r="S268" s="68"/>
    </row>
    <row r="269" spans="2:42" x14ac:dyDescent="0.3">
      <c r="B269" s="3" t="s">
        <v>385</v>
      </c>
      <c r="C269" s="24">
        <v>12237.178814102566</v>
      </c>
      <c r="D269" s="24">
        <v>17260.009096747297</v>
      </c>
      <c r="E269" s="24">
        <v>22914.682973943782</v>
      </c>
      <c r="F269" s="24">
        <v>28793.991401704949</v>
      </c>
      <c r="G269" s="24">
        <v>42096.955723429965</v>
      </c>
      <c r="H269" s="52">
        <v>58243.601014880951</v>
      </c>
      <c r="I269" s="52">
        <v>84227.260145280656</v>
      </c>
      <c r="J269" s="50">
        <v>131372.19291105121</v>
      </c>
      <c r="K269" s="26">
        <v>107405.93584905661</v>
      </c>
      <c r="L269" s="24">
        <v>111173.63433962263</v>
      </c>
      <c r="M269" s="24">
        <v>127679.62830188677</v>
      </c>
      <c r="N269" s="24">
        <v>136180.80339622649</v>
      </c>
      <c r="O269" s="24">
        <v>141262.38226415086</v>
      </c>
      <c r="P269" s="24">
        <v>147235.74660377359</v>
      </c>
      <c r="Q269" s="24">
        <v>148667.21962264154</v>
      </c>
      <c r="R269" s="68"/>
      <c r="S269" s="68"/>
    </row>
    <row r="270" spans="2:42" x14ac:dyDescent="0.3">
      <c r="B270" s="3" t="s">
        <v>654</v>
      </c>
      <c r="C270" s="24">
        <v>13265.854586397059</v>
      </c>
      <c r="D270" s="24">
        <v>16056.476657013243</v>
      </c>
      <c r="E270" s="24">
        <v>19001.727587719299</v>
      </c>
      <c r="F270" s="24">
        <v>24254.078480263157</v>
      </c>
      <c r="G270" s="24">
        <v>31444.963070887447</v>
      </c>
      <c r="H270" s="52">
        <v>42619.371833333338</v>
      </c>
      <c r="I270" s="52">
        <v>61202.536931818184</v>
      </c>
      <c r="J270" s="50">
        <v>77256.681736244704</v>
      </c>
      <c r="K270" s="26">
        <v>68471.071904761906</v>
      </c>
      <c r="L270" s="24">
        <v>75360.376818181816</v>
      </c>
      <c r="M270" s="24">
        <v>70553.921600000001</v>
      </c>
      <c r="N270" s="24">
        <v>76955.715599999996</v>
      </c>
      <c r="O270" s="24">
        <v>76149.919999999969</v>
      </c>
      <c r="P270" s="24">
        <v>83303.722000000009</v>
      </c>
      <c r="Q270" s="24">
        <v>90002.044230769214</v>
      </c>
      <c r="R270" s="68"/>
      <c r="S270" s="68"/>
    </row>
    <row r="271" spans="2:42" x14ac:dyDescent="0.3">
      <c r="B271" s="3" t="s">
        <v>386</v>
      </c>
      <c r="C271" s="24">
        <v>13464.923893900428</v>
      </c>
      <c r="D271" s="24">
        <v>19176.488686332403</v>
      </c>
      <c r="E271" s="24">
        <v>25599.46465745951</v>
      </c>
      <c r="F271" s="24">
        <v>33009.0969593021</v>
      </c>
      <c r="G271" s="24">
        <v>49445.676244567585</v>
      </c>
      <c r="H271" s="52">
        <v>64161.506831861589</v>
      </c>
      <c r="I271" s="52">
        <v>97971.610827868994</v>
      </c>
      <c r="J271" s="50">
        <v>142600.84999346203</v>
      </c>
      <c r="K271" s="26">
        <v>116355.5105703423</v>
      </c>
      <c r="L271" s="24">
        <v>126883.91709677408</v>
      </c>
      <c r="M271" s="24">
        <v>128775.6370610688</v>
      </c>
      <c r="N271" s="24">
        <v>146229.90897142849</v>
      </c>
      <c r="O271" s="24">
        <v>148256.41141762436</v>
      </c>
      <c r="P271" s="24">
        <v>166881.59194980687</v>
      </c>
      <c r="Q271" s="24">
        <v>164822.97288718924</v>
      </c>
      <c r="R271" s="68"/>
      <c r="S271" s="68"/>
    </row>
    <row r="272" spans="2:42" x14ac:dyDescent="0.3">
      <c r="B272" s="3" t="s">
        <v>655</v>
      </c>
      <c r="C272" s="24">
        <v>6831.8987523086762</v>
      </c>
      <c r="D272" s="24">
        <v>10657.436642756498</v>
      </c>
      <c r="E272" s="24">
        <v>11698.393744642723</v>
      </c>
      <c r="F272" s="24">
        <v>17298.855205101219</v>
      </c>
      <c r="G272" s="24">
        <v>28876.980391813766</v>
      </c>
      <c r="H272" s="52">
        <v>41347.556139280816</v>
      </c>
      <c r="I272" s="52">
        <v>63144.791087250611</v>
      </c>
      <c r="J272" s="50">
        <v>84459.387379520922</v>
      </c>
      <c r="K272" s="26">
        <v>81090.940869565209</v>
      </c>
      <c r="L272" s="24">
        <v>75982.718181818171</v>
      </c>
      <c r="M272" s="24">
        <v>79326.80750000001</v>
      </c>
      <c r="N272" s="24">
        <v>82421.71315789473</v>
      </c>
      <c r="O272" s="24">
        <v>89630.791499999992</v>
      </c>
      <c r="P272" s="24">
        <v>89630.791499999992</v>
      </c>
      <c r="Q272" s="24">
        <v>93131.948947368408</v>
      </c>
      <c r="R272" s="68"/>
      <c r="S272" s="68"/>
    </row>
    <row r="273" spans="2:19" x14ac:dyDescent="0.3">
      <c r="B273" s="3" t="s">
        <v>387</v>
      </c>
      <c r="C273" s="24">
        <v>10538.127186418571</v>
      </c>
      <c r="D273" s="24">
        <v>13952.147665189599</v>
      </c>
      <c r="E273" s="24">
        <v>17547.644764270572</v>
      </c>
      <c r="F273" s="24">
        <v>23348.818283956978</v>
      </c>
      <c r="G273" s="24">
        <v>34277.690370352175</v>
      </c>
      <c r="H273" s="52">
        <v>48127.01682546868</v>
      </c>
      <c r="I273" s="52">
        <v>67706.951989143548</v>
      </c>
      <c r="J273" s="50">
        <v>91388.233770570485</v>
      </c>
      <c r="K273" s="26">
        <v>81408.550794701965</v>
      </c>
      <c r="L273" s="24">
        <v>80222.314967320228</v>
      </c>
      <c r="M273" s="24">
        <v>89462.694144736859</v>
      </c>
      <c r="N273" s="24">
        <v>89342.784866666698</v>
      </c>
      <c r="O273" s="24">
        <v>97274.691125827827</v>
      </c>
      <c r="P273" s="24">
        <v>97170.013716216272</v>
      </c>
      <c r="Q273" s="24">
        <v>104836.58677852346</v>
      </c>
      <c r="R273" s="68"/>
      <c r="S273" s="68"/>
    </row>
    <row r="274" spans="2:19" x14ac:dyDescent="0.3">
      <c r="B274" s="3" t="s">
        <v>388</v>
      </c>
      <c r="C274" s="24">
        <v>11956.175912027313</v>
      </c>
      <c r="D274" s="24">
        <v>16758.197842261907</v>
      </c>
      <c r="E274" s="24">
        <v>21386.062567197714</v>
      </c>
      <c r="F274" s="24">
        <v>26536.953532475494</v>
      </c>
      <c r="G274" s="24">
        <v>33590.891695558341</v>
      </c>
      <c r="H274" s="52">
        <v>40683.474819648698</v>
      </c>
      <c r="I274" s="52">
        <v>59950.053242102404</v>
      </c>
      <c r="J274" s="50">
        <v>99710.850532312907</v>
      </c>
      <c r="K274" s="26">
        <v>82162.206249999988</v>
      </c>
      <c r="L274" s="24">
        <v>85890.619999999981</v>
      </c>
      <c r="M274" s="24">
        <v>98067.995333333354</v>
      </c>
      <c r="N274" s="24">
        <v>103927.78785714284</v>
      </c>
      <c r="O274" s="24">
        <v>103523.70714285714</v>
      </c>
      <c r="P274" s="24">
        <v>103793.09428571427</v>
      </c>
      <c r="Q274" s="24">
        <v>120610.54285714286</v>
      </c>
      <c r="R274" s="68"/>
      <c r="S274" s="68"/>
    </row>
    <row r="275" spans="2:19" x14ac:dyDescent="0.3">
      <c r="B275" s="3" t="s">
        <v>389</v>
      </c>
      <c r="C275" s="24">
        <v>9231.9617730727896</v>
      </c>
      <c r="D275" s="24">
        <v>12440.195599562181</v>
      </c>
      <c r="E275" s="24">
        <v>18077.421294017262</v>
      </c>
      <c r="F275" s="24">
        <v>22715.904125941841</v>
      </c>
      <c r="G275" s="24">
        <v>33459.905114568064</v>
      </c>
      <c r="H275" s="52">
        <v>52430.773331154465</v>
      </c>
      <c r="I275" s="52">
        <v>78522.405887511879</v>
      </c>
      <c r="J275" s="50">
        <v>115522.82603809526</v>
      </c>
      <c r="K275" s="26">
        <v>99727.655200000008</v>
      </c>
      <c r="L275" s="24">
        <v>99862.825599999996</v>
      </c>
      <c r="M275" s="24">
        <v>107300.88880000002</v>
      </c>
      <c r="N275" s="24">
        <v>115885.15600000003</v>
      </c>
      <c r="O275" s="24">
        <v>118655.00875000002</v>
      </c>
      <c r="P275" s="24">
        <v>128323.66333333332</v>
      </c>
      <c r="Q275" s="24">
        <v>138904.58458333332</v>
      </c>
      <c r="R275" s="68"/>
      <c r="S275" s="68"/>
    </row>
    <row r="276" spans="2:19" x14ac:dyDescent="0.3">
      <c r="B276" s="3" t="s">
        <v>390</v>
      </c>
      <c r="C276" s="24">
        <v>14681.738477777777</v>
      </c>
      <c r="D276" s="24">
        <v>20471.414874572652</v>
      </c>
      <c r="E276" s="24">
        <v>27514.069128252613</v>
      </c>
      <c r="F276" s="24">
        <v>39061.984730341872</v>
      </c>
      <c r="G276" s="24">
        <v>55392.784262820503</v>
      </c>
      <c r="H276" s="52">
        <v>72477.077847403372</v>
      </c>
      <c r="I276" s="52">
        <v>105430.69853535353</v>
      </c>
      <c r="J276" s="50">
        <v>150412.22664078674</v>
      </c>
      <c r="K276" s="26">
        <v>134464.74227272725</v>
      </c>
      <c r="L276" s="24">
        <v>131158.19130434783</v>
      </c>
      <c r="M276" s="24">
        <v>142938.15391304347</v>
      </c>
      <c r="N276" s="24">
        <v>146360.96772727265</v>
      </c>
      <c r="O276" s="24">
        <v>151417.9360869565</v>
      </c>
      <c r="P276" s="24">
        <v>167061.7343478261</v>
      </c>
      <c r="Q276" s="24">
        <v>179483.86083333337</v>
      </c>
      <c r="R276" s="68"/>
      <c r="S276" s="68"/>
    </row>
    <row r="277" spans="2:19" x14ac:dyDescent="0.3">
      <c r="B277" s="3" t="s">
        <v>656</v>
      </c>
      <c r="C277" s="24">
        <v>8472.2536805096279</v>
      </c>
      <c r="D277" s="24">
        <v>10941.651399801589</v>
      </c>
      <c r="E277" s="24">
        <v>14223.187468806211</v>
      </c>
      <c r="F277" s="24">
        <v>16731.47168835254</v>
      </c>
      <c r="G277" s="24">
        <v>20385.632721280603</v>
      </c>
      <c r="H277" s="52">
        <v>28356.085712517466</v>
      </c>
      <c r="I277" s="52">
        <v>40339.038678828772</v>
      </c>
      <c r="J277" s="50">
        <v>54859.375933875221</v>
      </c>
      <c r="K277" s="26">
        <v>46521.480545454564</v>
      </c>
      <c r="L277" s="24">
        <v>46716.592363636351</v>
      </c>
      <c r="M277" s="24">
        <v>50421.100172413811</v>
      </c>
      <c r="N277" s="24">
        <v>51512.596140350885</v>
      </c>
      <c r="O277" s="24">
        <v>57238.385172413786</v>
      </c>
      <c r="P277" s="24">
        <v>60460.686607142881</v>
      </c>
      <c r="Q277" s="24">
        <v>71144.790535714303</v>
      </c>
      <c r="R277" s="68"/>
      <c r="S277" s="68"/>
    </row>
    <row r="278" spans="2:19" x14ac:dyDescent="0.3">
      <c r="B278" s="3" t="s">
        <v>391</v>
      </c>
      <c r="C278" s="24">
        <v>9283.1702721635975</v>
      </c>
      <c r="D278" s="24">
        <v>12430.577035537461</v>
      </c>
      <c r="E278" s="24">
        <v>17445.363168770487</v>
      </c>
      <c r="F278" s="24">
        <v>22264.958588056645</v>
      </c>
      <c r="G278" s="24">
        <v>31427.001759243209</v>
      </c>
      <c r="H278" s="52">
        <v>38167.157655555013</v>
      </c>
      <c r="I278" s="52">
        <v>52176.40199250044</v>
      </c>
      <c r="J278" s="50">
        <v>81337.890184530959</v>
      </c>
      <c r="K278" s="26">
        <v>66894.764857142916</v>
      </c>
      <c r="L278" s="24">
        <v>70081.909540229841</v>
      </c>
      <c r="M278" s="24">
        <v>78521.01284883717</v>
      </c>
      <c r="N278" s="24">
        <v>85019.70653179189</v>
      </c>
      <c r="O278" s="24">
        <v>84466.937068965563</v>
      </c>
      <c r="P278" s="24">
        <v>89923.394137931056</v>
      </c>
      <c r="Q278" s="24">
        <v>94457.506306818221</v>
      </c>
      <c r="R278" s="68"/>
      <c r="S278" s="68"/>
    </row>
    <row r="279" spans="2:19" x14ac:dyDescent="0.3">
      <c r="B279" s="3" t="s">
        <v>392</v>
      </c>
      <c r="C279" s="24">
        <v>11418.344390306105</v>
      </c>
      <c r="D279" s="24">
        <v>14361.571447696486</v>
      </c>
      <c r="E279" s="24">
        <v>18812.355361443562</v>
      </c>
      <c r="F279" s="24">
        <v>25584.509378427694</v>
      </c>
      <c r="G279" s="24">
        <v>35688.931937892514</v>
      </c>
      <c r="H279" s="52">
        <v>48450.708399831783</v>
      </c>
      <c r="I279" s="52">
        <v>71879.997307447644</v>
      </c>
      <c r="J279" s="50">
        <v>103840.33293024861</v>
      </c>
      <c r="K279" s="26">
        <v>90737.176049382717</v>
      </c>
      <c r="L279" s="24">
        <v>91330.914320987649</v>
      </c>
      <c r="M279" s="24">
        <v>101644.6069512195</v>
      </c>
      <c r="N279" s="24">
        <v>99567.136395348833</v>
      </c>
      <c r="O279" s="24">
        <v>109354.43576470586</v>
      </c>
      <c r="P279" s="24">
        <v>109002.63858823526</v>
      </c>
      <c r="Q279" s="24">
        <v>125245.42244186046</v>
      </c>
      <c r="R279" s="68"/>
      <c r="S279" s="68"/>
    </row>
    <row r="280" spans="2:19" x14ac:dyDescent="0.3">
      <c r="B280" s="3" t="s">
        <v>657</v>
      </c>
      <c r="C280" s="24">
        <v>5733.3059372523448</v>
      </c>
      <c r="D280" s="24">
        <v>8186.0513619415578</v>
      </c>
      <c r="E280" s="24">
        <v>10728.978616852793</v>
      </c>
      <c r="F280" s="24">
        <v>12668.013087863828</v>
      </c>
      <c r="G280" s="24">
        <v>16485.409613645115</v>
      </c>
      <c r="H280" s="52">
        <v>18992.786678127926</v>
      </c>
      <c r="I280" s="52">
        <v>27211.144349668215</v>
      </c>
      <c r="J280" s="50">
        <v>36789.303232305043</v>
      </c>
      <c r="K280" s="26">
        <v>32326.980000000003</v>
      </c>
      <c r="L280" s="24">
        <v>35005.286944444451</v>
      </c>
      <c r="M280" s="24">
        <v>35758.197777777765</v>
      </c>
      <c r="N280" s="24">
        <v>35476.367428571422</v>
      </c>
      <c r="O280" s="24">
        <v>37995.135555555564</v>
      </c>
      <c r="P280" s="24">
        <v>39925.667272727267</v>
      </c>
      <c r="Q280" s="24">
        <v>41037.487647058821</v>
      </c>
      <c r="R280" s="68"/>
      <c r="S280" s="68"/>
    </row>
    <row r="281" spans="2:19" x14ac:dyDescent="0.3">
      <c r="B281" s="3" t="s">
        <v>393</v>
      </c>
      <c r="C281" s="24">
        <v>13739.353187364888</v>
      </c>
      <c r="D281" s="24">
        <v>18768.050040031911</v>
      </c>
      <c r="E281" s="24">
        <v>24039.958833138237</v>
      </c>
      <c r="F281" s="24">
        <v>32784.944638635861</v>
      </c>
      <c r="G281" s="24">
        <v>47172.934104896492</v>
      </c>
      <c r="H281" s="52">
        <v>67945.338932949919</v>
      </c>
      <c r="I281" s="52">
        <v>99721.820384881183</v>
      </c>
      <c r="J281" s="50">
        <v>143747.02495138324</v>
      </c>
      <c r="K281" s="26">
        <v>122170.31551999999</v>
      </c>
      <c r="L281" s="24">
        <v>122192.18824</v>
      </c>
      <c r="M281" s="24">
        <v>138136.36849206348</v>
      </c>
      <c r="N281" s="24">
        <v>147883.10365079367</v>
      </c>
      <c r="O281" s="24">
        <v>158423.50539682541</v>
      </c>
      <c r="P281" s="24">
        <v>158674.98296000011</v>
      </c>
      <c r="Q281" s="24">
        <v>158748.71039999998</v>
      </c>
      <c r="R281" s="68"/>
      <c r="S281" s="68"/>
    </row>
    <row r="282" spans="2:19" x14ac:dyDescent="0.3">
      <c r="B282" s="3" t="s">
        <v>394</v>
      </c>
      <c r="C282" s="24">
        <v>11245.802277824356</v>
      </c>
      <c r="D282" s="24">
        <v>15049.773173435269</v>
      </c>
      <c r="E282" s="24">
        <v>20556.661730130905</v>
      </c>
      <c r="F282" s="24">
        <v>25013.61989714413</v>
      </c>
      <c r="G282" s="24">
        <v>35389.443265494912</v>
      </c>
      <c r="H282" s="52">
        <v>48456.547422647389</v>
      </c>
      <c r="I282" s="52">
        <v>74415.221664527882</v>
      </c>
      <c r="J282" s="50">
        <v>103795.73022344189</v>
      </c>
      <c r="K282" s="26">
        <v>89008.781666666648</v>
      </c>
      <c r="L282" s="24">
        <v>93937.640909090915</v>
      </c>
      <c r="M282" s="24">
        <v>104482.07203703704</v>
      </c>
      <c r="N282" s="24">
        <v>101588.10857142856</v>
      </c>
      <c r="O282" s="24">
        <v>109481.68910714287</v>
      </c>
      <c r="P282" s="24">
        <v>109845.71618181818</v>
      </c>
      <c r="Q282" s="24">
        <v>118226.10309090909</v>
      </c>
      <c r="R282" s="68"/>
      <c r="S282" s="68"/>
    </row>
    <row r="283" spans="2:19" x14ac:dyDescent="0.3">
      <c r="B283" s="3" t="s">
        <v>395</v>
      </c>
      <c r="C283" s="24">
        <v>10662.399833380385</v>
      </c>
      <c r="D283" s="24">
        <v>12807.407191264121</v>
      </c>
      <c r="E283" s="24">
        <v>16752.831404710174</v>
      </c>
      <c r="F283" s="24">
        <v>22717.679685590094</v>
      </c>
      <c r="G283" s="24">
        <v>31819.678162334381</v>
      </c>
      <c r="H283" s="52">
        <v>42153.820557235442</v>
      </c>
      <c r="I283" s="52">
        <v>59975.363151820122</v>
      </c>
      <c r="J283" s="50">
        <v>91395.137438984457</v>
      </c>
      <c r="K283" s="26">
        <v>78776.339466666672</v>
      </c>
      <c r="L283" s="24">
        <v>87031.382368421037</v>
      </c>
      <c r="M283" s="24">
        <v>87085.160657894739</v>
      </c>
      <c r="N283" s="24">
        <v>88138.415333333338</v>
      </c>
      <c r="O283" s="24">
        <v>96178.846027397289</v>
      </c>
      <c r="P283" s="24">
        <v>95897.818356164367</v>
      </c>
      <c r="Q283" s="24">
        <v>106657.99986301368</v>
      </c>
      <c r="R283" s="68"/>
      <c r="S283" s="68"/>
    </row>
    <row r="284" spans="2:19" x14ac:dyDescent="0.3">
      <c r="B284" s="3" t="s">
        <v>396</v>
      </c>
      <c r="C284" s="24">
        <v>8087.759053250913</v>
      </c>
      <c r="D284" s="24">
        <v>10120.730208682418</v>
      </c>
      <c r="E284" s="24">
        <v>16440.626563061436</v>
      </c>
      <c r="F284" s="24">
        <v>21069.289702844133</v>
      </c>
      <c r="G284" s="24">
        <v>30716.870765698102</v>
      </c>
      <c r="H284" s="52">
        <v>39607.56850353194</v>
      </c>
      <c r="I284" s="52">
        <v>56210.84870140718</v>
      </c>
      <c r="J284" s="50">
        <v>90425.0636717874</v>
      </c>
      <c r="K284" s="26">
        <v>68213.498076923104</v>
      </c>
      <c r="L284" s="24">
        <v>68292.237115384632</v>
      </c>
      <c r="M284" s="24">
        <v>86833.2030612245</v>
      </c>
      <c r="N284" s="24">
        <v>97220.005714285755</v>
      </c>
      <c r="O284" s="24">
        <v>98376.530612244867</v>
      </c>
      <c r="P284" s="24">
        <v>104383.71408163267</v>
      </c>
      <c r="Q284" s="24">
        <v>109656.25704081636</v>
      </c>
      <c r="R284" s="68"/>
      <c r="S284" s="68"/>
    </row>
    <row r="285" spans="2:19" x14ac:dyDescent="0.3">
      <c r="B285" s="3" t="s">
        <v>397</v>
      </c>
      <c r="C285" s="24">
        <v>12122.767821408312</v>
      </c>
      <c r="D285" s="24">
        <v>15945.549087462678</v>
      </c>
      <c r="E285" s="24">
        <v>21408.209724748511</v>
      </c>
      <c r="F285" s="24">
        <v>27123.380530846014</v>
      </c>
      <c r="G285" s="24">
        <v>38940.645561656427</v>
      </c>
      <c r="H285" s="52">
        <v>51263.240115165499</v>
      </c>
      <c r="I285" s="52">
        <v>70712.152840546391</v>
      </c>
      <c r="J285" s="50">
        <v>94504.581213444617</v>
      </c>
      <c r="K285" s="26">
        <v>81638.71593749999</v>
      </c>
      <c r="L285" s="24">
        <v>81685.423281249998</v>
      </c>
      <c r="M285" s="24">
        <v>90637.603188405788</v>
      </c>
      <c r="N285" s="24">
        <v>90159.066956521754</v>
      </c>
      <c r="O285" s="24">
        <v>100179.0465217391</v>
      </c>
      <c r="P285" s="24">
        <v>100591.5215942029</v>
      </c>
      <c r="Q285" s="24">
        <v>116640.69101449278</v>
      </c>
      <c r="R285" s="68"/>
      <c r="S285" s="68"/>
    </row>
    <row r="286" spans="2:19" x14ac:dyDescent="0.3">
      <c r="B286" s="3" t="s">
        <v>658</v>
      </c>
      <c r="C286" s="24">
        <v>9086.2217424603568</v>
      </c>
      <c r="D286" s="24">
        <v>14257.630440304041</v>
      </c>
      <c r="E286" s="24">
        <v>20025.834325427229</v>
      </c>
      <c r="F286" s="24">
        <v>22893.848425916989</v>
      </c>
      <c r="G286" s="24">
        <v>32903.514573379769</v>
      </c>
      <c r="H286" s="52">
        <v>46878.540279654648</v>
      </c>
      <c r="I286" s="52">
        <v>70269.221117948182</v>
      </c>
      <c r="J286" s="50">
        <v>101221.47241690008</v>
      </c>
      <c r="K286" s="26">
        <v>83296.210000000021</v>
      </c>
      <c r="L286" s="24">
        <v>83554.631999999998</v>
      </c>
      <c r="M286" s="24">
        <v>98469.857499999984</v>
      </c>
      <c r="N286" s="24">
        <v>102174.25388888888</v>
      </c>
      <c r="O286" s="24">
        <v>104760.00823529414</v>
      </c>
      <c r="P286" s="24">
        <v>103922.36088235292</v>
      </c>
      <c r="Q286" s="24">
        <v>132372.98441176469</v>
      </c>
      <c r="R286" s="68"/>
      <c r="S286" s="68"/>
    </row>
    <row r="287" spans="2:19" x14ac:dyDescent="0.3">
      <c r="B287" s="3" t="s">
        <v>398</v>
      </c>
      <c r="C287" s="24">
        <v>17717.013023901101</v>
      </c>
      <c r="D287" s="24">
        <v>25481.566111206237</v>
      </c>
      <c r="E287" s="24">
        <v>33921.573391708436</v>
      </c>
      <c r="F287" s="24">
        <v>40836.971002192986</v>
      </c>
      <c r="G287" s="24">
        <v>56065.605430555537</v>
      </c>
      <c r="H287" s="52">
        <v>75459.879603692199</v>
      </c>
      <c r="I287" s="52">
        <v>106356.2772402534</v>
      </c>
      <c r="J287" s="50">
        <v>143171.58340816325</v>
      </c>
      <c r="K287" s="26">
        <v>132385.06999999998</v>
      </c>
      <c r="L287" s="24">
        <v>139030.17523809522</v>
      </c>
      <c r="M287" s="24">
        <v>134624.03100000002</v>
      </c>
      <c r="N287" s="24">
        <v>134421.28619047615</v>
      </c>
      <c r="O287" s="24">
        <v>149078.74714285714</v>
      </c>
      <c r="P287" s="24">
        <v>150164.27190476187</v>
      </c>
      <c r="Q287" s="24">
        <v>162497.50238095241</v>
      </c>
      <c r="R287" s="68"/>
      <c r="S287" s="68"/>
    </row>
    <row r="288" spans="2:19" x14ac:dyDescent="0.3">
      <c r="B288" s="3" t="s">
        <v>399</v>
      </c>
      <c r="C288" s="24">
        <v>15531.536629604067</v>
      </c>
      <c r="D288" s="24">
        <v>20057.03249046432</v>
      </c>
      <c r="E288" s="24">
        <v>28668.956642814428</v>
      </c>
      <c r="F288" s="24">
        <v>38018.337528527751</v>
      </c>
      <c r="G288" s="24">
        <v>50312.214896694328</v>
      </c>
      <c r="H288" s="52">
        <v>61608.577167372889</v>
      </c>
      <c r="I288" s="52">
        <v>86349.0585773317</v>
      </c>
      <c r="J288" s="50">
        <v>116211.633866812</v>
      </c>
      <c r="K288" s="26">
        <v>101788.57887323946</v>
      </c>
      <c r="L288" s="24">
        <v>111949.74472222224</v>
      </c>
      <c r="M288" s="24">
        <v>111911.82611111115</v>
      </c>
      <c r="N288" s="24">
        <v>111540.73166666669</v>
      </c>
      <c r="O288" s="24">
        <v>121730.42208333332</v>
      </c>
      <c r="P288" s="24">
        <v>121925.16055555557</v>
      </c>
      <c r="Q288" s="24">
        <v>132634.97305555554</v>
      </c>
      <c r="R288" s="68"/>
      <c r="S288" s="68"/>
    </row>
    <row r="289" spans="2:19" x14ac:dyDescent="0.3">
      <c r="B289" s="3" t="s">
        <v>659</v>
      </c>
      <c r="C289" s="24">
        <v>8307.4164950241902</v>
      </c>
      <c r="D289" s="24">
        <v>10755.256164692299</v>
      </c>
      <c r="E289" s="24">
        <v>14800.691105793665</v>
      </c>
      <c r="F289" s="24">
        <v>19664.713770968239</v>
      </c>
      <c r="G289" s="24">
        <v>28935.781250651358</v>
      </c>
      <c r="H289" s="52">
        <v>42001.006233369619</v>
      </c>
      <c r="I289" s="52">
        <v>62951.204174284787</v>
      </c>
      <c r="J289" s="50">
        <v>92447.01007389967</v>
      </c>
      <c r="K289" s="26">
        <v>84155.272830188667</v>
      </c>
      <c r="L289" s="24">
        <v>84401.748181818199</v>
      </c>
      <c r="M289" s="24">
        <v>90485.145999999993</v>
      </c>
      <c r="N289" s="24">
        <v>89930.145357142843</v>
      </c>
      <c r="O289" s="24">
        <v>98659.353148148133</v>
      </c>
      <c r="P289" s="24">
        <v>99314.579999999958</v>
      </c>
      <c r="Q289" s="24">
        <v>100182.82499999998</v>
      </c>
      <c r="R289" s="68"/>
      <c r="S289" s="68"/>
    </row>
    <row r="290" spans="2:19" x14ac:dyDescent="0.3">
      <c r="B290" s="5" t="s">
        <v>660</v>
      </c>
      <c r="C290" s="25">
        <v>11252.419169118357</v>
      </c>
      <c r="D290" s="25">
        <v>12558.765578350662</v>
      </c>
      <c r="E290" s="25">
        <v>17775.116269547896</v>
      </c>
      <c r="F290" s="25">
        <v>23935.042600174871</v>
      </c>
      <c r="G290" s="25">
        <v>36437.696163753462</v>
      </c>
      <c r="H290" s="65">
        <v>56570.103434877565</v>
      </c>
      <c r="I290" s="65">
        <v>84955.595445588551</v>
      </c>
      <c r="J290" s="51">
        <v>122517.25402052428</v>
      </c>
      <c r="K290" s="74">
        <v>104074.2094736842</v>
      </c>
      <c r="L290" s="25">
        <v>116817.49789473684</v>
      </c>
      <c r="M290" s="25">
        <v>118723.6342105263</v>
      </c>
      <c r="N290" s="25">
        <v>117368.57473684211</v>
      </c>
      <c r="O290" s="25">
        <v>127224.642368421</v>
      </c>
      <c r="P290" s="25">
        <v>130390.50054054051</v>
      </c>
      <c r="Q290" s="25">
        <v>143021.71891891898</v>
      </c>
      <c r="R290" s="68"/>
      <c r="S290" s="68"/>
    </row>
    <row r="291" spans="2:19" x14ac:dyDescent="0.3">
      <c r="B291" s="53"/>
      <c r="O291" s="68"/>
    </row>
    <row r="292" spans="2:19" x14ac:dyDescent="0.3">
      <c r="O292" s="68"/>
    </row>
    <row r="294" spans="2:19" ht="18" x14ac:dyDescent="0.35">
      <c r="B294" s="7" t="s">
        <v>684</v>
      </c>
    </row>
    <row r="295" spans="2:19" x14ac:dyDescent="0.3">
      <c r="B295" s="8" t="s">
        <v>219</v>
      </c>
    </row>
    <row r="297" spans="2:19" x14ac:dyDescent="0.3">
      <c r="B297" s="29" t="s">
        <v>581</v>
      </c>
      <c r="C297" s="30">
        <v>2015</v>
      </c>
      <c r="D297" s="30" t="s">
        <v>205</v>
      </c>
      <c r="E297" s="30" t="s">
        <v>206</v>
      </c>
      <c r="F297" s="30">
        <v>2018</v>
      </c>
      <c r="G297" s="30" t="s">
        <v>207</v>
      </c>
      <c r="H297" s="54" t="s">
        <v>208</v>
      </c>
      <c r="I297" s="54" t="s">
        <v>666</v>
      </c>
      <c r="J297" s="38" t="s">
        <v>687</v>
      </c>
      <c r="K297" s="42">
        <v>44562</v>
      </c>
      <c r="L297" s="66">
        <v>44593</v>
      </c>
      <c r="M297" s="66">
        <v>44621</v>
      </c>
      <c r="N297" s="66">
        <v>44652</v>
      </c>
      <c r="O297" s="66">
        <v>44682</v>
      </c>
      <c r="P297" s="66">
        <v>44713</v>
      </c>
      <c r="Q297" s="66">
        <v>44743</v>
      </c>
    </row>
    <row r="298" spans="2:19" x14ac:dyDescent="0.3">
      <c r="B298" s="31" t="s">
        <v>404</v>
      </c>
      <c r="C298" s="46">
        <f>+((C299*'III. Empleo'!C299)+('II. Salarios'!C315*'III. Empleo'!C315)+('III. Empleo'!C322*'II. Salarios'!C322)+('II. Salarios'!C335*'III. Empleo'!C335)+('II. Salarios'!C340*'III. Empleo'!C340)+('III. Empleo'!C346*'II. Salarios'!C346)+('II. Salarios'!C350*'III. Empleo'!C350)+('III. Empleo'!C354*'II. Salarios'!C354)+('II. Salarios'!C362*'III. Empleo'!C362)+('III. Empleo'!C369*'II. Salarios'!C369)+('II. Salarios'!C373*'III. Empleo'!C373)+('III. Empleo'!C387*'II. Salarios'!C387)+('II. Salarios'!C397*'III. Empleo'!C397)+('III. Empleo'!C415*'II. Salarios'!C415)+('II. Salarios'!C426*'III. Empleo'!C426)+('III. Empleo'!C431*'II. Salarios'!C431)+('II. Salarios'!C442*'III. Empleo'!C442)+('III. Empleo'!C449*'II. Salarios'!C449)+('II. Salarios'!C458*'III. Empleo'!C458)+('III. Empleo'!C475*'II. Salarios'!C475)+('II. Salarios'!C479*'III. Empleo'!C479)+('III. Empleo'!C484*'II. Salarios'!C484)+('II. Salarios'!C490*'III. Empleo'!C490)+('III. Empleo'!C494*'II. Salarios'!C494))/'III. Empleo'!C298</f>
        <v>7221.2165378082518</v>
      </c>
      <c r="D298" s="46">
        <f>+((D299*'III. Empleo'!D299)+('II. Salarios'!D315*'III. Empleo'!D315)+('III. Empleo'!D322*'II. Salarios'!D322)+('II. Salarios'!D335*'III. Empleo'!D335)+('II. Salarios'!D340*'III. Empleo'!D340)+('III. Empleo'!D346*'II. Salarios'!D346)+('II. Salarios'!D350*'III. Empleo'!D350)+('III. Empleo'!D354*'II. Salarios'!D354)+('II. Salarios'!D362*'III. Empleo'!D362)+('III. Empleo'!D369*'II. Salarios'!D369)+('II. Salarios'!D373*'III. Empleo'!D373)+('III. Empleo'!D387*'II. Salarios'!D387)+('II. Salarios'!D397*'III. Empleo'!D397)+('III. Empleo'!D415*'II. Salarios'!D415)+('II. Salarios'!D426*'III. Empleo'!D426)+('III. Empleo'!D431*'II. Salarios'!D431)+('II. Salarios'!D442*'III. Empleo'!D442)+('III. Empleo'!D449*'II. Salarios'!D449)+('II. Salarios'!D458*'III. Empleo'!D458)+('III. Empleo'!D475*'II. Salarios'!D475)+('II. Salarios'!D479*'III. Empleo'!D479)+('III. Empleo'!D484*'II. Salarios'!D484)+('II. Salarios'!D490*'III. Empleo'!D490)+('III. Empleo'!D494*'II. Salarios'!D494))/'III. Empleo'!D298</f>
        <v>9569.5082742181658</v>
      </c>
      <c r="E298" s="46">
        <f>+((E299*'III. Empleo'!E299)+('II. Salarios'!E315*'III. Empleo'!E315)+('III. Empleo'!E322*'II. Salarios'!E322)+('II. Salarios'!E335*'III. Empleo'!E335)+('II. Salarios'!E340*'III. Empleo'!E340)+('III. Empleo'!E346*'II. Salarios'!E346)+('II. Salarios'!E350*'III. Empleo'!E350)+('III. Empleo'!E354*'II. Salarios'!E354)+('II. Salarios'!E362*'III. Empleo'!E362)+('III. Empleo'!E369*'II. Salarios'!E369)+('II. Salarios'!E373*'III. Empleo'!E373)+('III. Empleo'!E387*'II. Salarios'!E387)+('II. Salarios'!E397*'III. Empleo'!E397)+('III. Empleo'!E415*'II. Salarios'!E415)+('II. Salarios'!E426*'III. Empleo'!E426)+('III. Empleo'!E431*'II. Salarios'!E431)+('II. Salarios'!E442*'III. Empleo'!E442)+('III. Empleo'!E449*'II. Salarios'!E449)+('II. Salarios'!E458*'III. Empleo'!E458)+('III. Empleo'!E475*'II. Salarios'!E475)+('II. Salarios'!E479*'III. Empleo'!E479)+('III. Empleo'!E484*'II. Salarios'!E484)+('II. Salarios'!E490*'III. Empleo'!E490)+('III. Empleo'!E494*'II. Salarios'!E494))/'III. Empleo'!E298</f>
        <v>12925.183516393008</v>
      </c>
      <c r="F298" s="46">
        <f>+((F299*'III. Empleo'!F299)+('II. Salarios'!F315*'III. Empleo'!F315)+('III. Empleo'!F322*'II. Salarios'!F322)+('II. Salarios'!F335*'III. Empleo'!F335)+('II. Salarios'!F340*'III. Empleo'!F340)+('III. Empleo'!F346*'II. Salarios'!F346)+('II. Salarios'!F350*'III. Empleo'!F350)+('III. Empleo'!F354*'II. Salarios'!F354)+('II. Salarios'!F362*'III. Empleo'!F362)+('III. Empleo'!F369*'II. Salarios'!F369)+('II. Salarios'!F373*'III. Empleo'!F373)+('III. Empleo'!F387*'II. Salarios'!F387)+('II. Salarios'!F397*'III. Empleo'!F397)+('III. Empleo'!F415*'II. Salarios'!F415)+('II. Salarios'!F426*'III. Empleo'!F426)+('III. Empleo'!F431*'II. Salarios'!F431)+('II. Salarios'!F442*'III. Empleo'!F442)+('III. Empleo'!F449*'II. Salarios'!F449)+('II. Salarios'!F458*'III. Empleo'!F458)+('III. Empleo'!F475*'II. Salarios'!F475)+('II. Salarios'!F479*'III. Empleo'!F479)+('III. Empleo'!F484*'II. Salarios'!F484)+('II. Salarios'!F490*'III. Empleo'!F490)+('III. Empleo'!F494*'II. Salarios'!F494))/'III. Empleo'!F298</f>
        <v>16691.286549135788</v>
      </c>
      <c r="G298" s="46">
        <f>+((G299*'III. Empleo'!G299)+('II. Salarios'!G315*'III. Empleo'!G315)+('III. Empleo'!G322*'II. Salarios'!G322)+('II. Salarios'!G335*'III. Empleo'!G335)+('II. Salarios'!G340*'III. Empleo'!G340)+('III. Empleo'!G346*'II. Salarios'!G346)+('II. Salarios'!G350*'III. Empleo'!G350)+('III. Empleo'!G354*'II. Salarios'!G354)+('II. Salarios'!G362*'III. Empleo'!G362)+('III. Empleo'!G369*'II. Salarios'!G369)+('II. Salarios'!G373*'III. Empleo'!G373)+('III. Empleo'!G387*'II. Salarios'!G387)+('II. Salarios'!G397*'III. Empleo'!G397)+('III. Empleo'!G415*'II. Salarios'!G415)+('II. Salarios'!G426*'III. Empleo'!G426)+('III. Empleo'!G431*'II. Salarios'!G431)+('II. Salarios'!G442*'III. Empleo'!G442)+('III. Empleo'!G449*'II. Salarios'!G449)+('II. Salarios'!G458*'III. Empleo'!G458)+('III. Empleo'!G475*'II. Salarios'!G475)+('II. Salarios'!G479*'III. Empleo'!G479)+('III. Empleo'!G484*'II. Salarios'!G484)+('II. Salarios'!G490*'III. Empleo'!G490)+('III. Empleo'!G494*'II. Salarios'!G494))/'III. Empleo'!G298</f>
        <v>22178.516962930295</v>
      </c>
      <c r="H298" s="63">
        <f>+((H299*'III. Empleo'!H299)+('II. Salarios'!H315*'III. Empleo'!H315)+('III. Empleo'!H322*'II. Salarios'!H322)+('II. Salarios'!H335*'III. Empleo'!H335)+('II. Salarios'!H340*'III. Empleo'!H340)+('III. Empleo'!H346*'II. Salarios'!H346)+('II. Salarios'!H350*'III. Empleo'!H350)+('III. Empleo'!H354*'II. Salarios'!H354)+('II. Salarios'!H362*'III. Empleo'!H362)+('III. Empleo'!H369*'II. Salarios'!H369)+('II. Salarios'!H373*'III. Empleo'!H373)+('III. Empleo'!H387*'II. Salarios'!H387)+('II. Salarios'!H397*'III. Empleo'!H397)+('III. Empleo'!H415*'II. Salarios'!H415)+('II. Salarios'!H426*'III. Empleo'!H426)+('III. Empleo'!H431*'II. Salarios'!H431)+('II. Salarios'!H442*'III. Empleo'!H442)+('III. Empleo'!H449*'II. Salarios'!H449)+('II. Salarios'!H458*'III. Empleo'!H458)+('III. Empleo'!H475*'II. Salarios'!H475)+('II. Salarios'!H479*'III. Empleo'!H479)+('III. Empleo'!H484*'II. Salarios'!H484)+('II. Salarios'!H490*'III. Empleo'!H490)+('III. Empleo'!H494*'II. Salarios'!H494))/'III. Empleo'!H298</f>
        <v>29196.623123043653</v>
      </c>
      <c r="I298" s="63">
        <f>+((I299*'III. Empleo'!I299)+('II. Salarios'!I315*'III. Empleo'!I315)+('III. Empleo'!I322*'II. Salarios'!I322)+('II. Salarios'!I335*'III. Empleo'!I335)+('II. Salarios'!I340*'III. Empleo'!I340)+('III. Empleo'!I346*'II. Salarios'!I346)+('II. Salarios'!I350*'III. Empleo'!I350)+('III. Empleo'!I354*'II. Salarios'!I354)+('II. Salarios'!I362*'III. Empleo'!I362)+('III. Empleo'!I369*'II. Salarios'!I369)+('II. Salarios'!I373*'III. Empleo'!I373)+('III. Empleo'!I387*'II. Salarios'!I387)+('II. Salarios'!I397*'III. Empleo'!I397)+('III. Empleo'!I415*'II. Salarios'!I415)+('II. Salarios'!I426*'III. Empleo'!I426)+('III. Empleo'!I431*'II. Salarios'!I431)+('II. Salarios'!I442*'III. Empleo'!I442)+('III. Empleo'!I449*'II. Salarios'!I449)+('II. Salarios'!I458*'III. Empleo'!I458)+('III. Empleo'!I475*'II. Salarios'!I475)+('II. Salarios'!I479*'III. Empleo'!I479)+('III. Empleo'!I484*'II. Salarios'!I484)+('II. Salarios'!I490*'III. Empleo'!I490)+('III. Empleo'!I494*'II. Salarios'!I494))/'III. Empleo'!I298</f>
        <v>43977.43992873645</v>
      </c>
      <c r="J298" s="48">
        <f>+((J299*'III. Empleo'!J299)+('II. Salarios'!J315*'III. Empleo'!J315)+('III. Empleo'!J322*'II. Salarios'!J322)+('II. Salarios'!J335*'III. Empleo'!J335)+('II. Salarios'!J340*'III. Empleo'!J340)+('III. Empleo'!J346*'II. Salarios'!J346)+('II. Salarios'!J350*'III. Empleo'!J350)+('III. Empleo'!J354*'II. Salarios'!J354)+('II. Salarios'!J362*'III. Empleo'!J362)+('III. Empleo'!J369*'II. Salarios'!J369)+('II. Salarios'!J373*'III. Empleo'!J373)+('III. Empleo'!J387*'II. Salarios'!J387)+('II. Salarios'!J397*'III. Empleo'!J397)+('III. Empleo'!J415*'II. Salarios'!J415)+('II. Salarios'!J426*'III. Empleo'!J426)+('III. Empleo'!J431*'II. Salarios'!J431)+('II. Salarios'!J442*'III. Empleo'!J442)+('III. Empleo'!J449*'II. Salarios'!J449)+('II. Salarios'!J458*'III. Empleo'!J458)+('III. Empleo'!J475*'II. Salarios'!J475)+('II. Salarios'!J479*'III. Empleo'!J479)+('III. Empleo'!J484*'II. Salarios'!J484)+('II. Salarios'!J490*'III. Empleo'!J490)+('III. Empleo'!J494*'II. Salarios'!J494))/'III. Empleo'!J298</f>
        <v>66256.241349584961</v>
      </c>
      <c r="K298" s="70">
        <f>+((K299*'III. Empleo'!K299)+('II. Salarios'!K315*'III. Empleo'!K315)+('III. Empleo'!K322*'II. Salarios'!K322)+('II. Salarios'!K335*'III. Empleo'!K335)+('II. Salarios'!K340*'III. Empleo'!K340)+('III. Empleo'!K346*'II. Salarios'!K346)+('II. Salarios'!K350*'III. Empleo'!K350)+('III. Empleo'!K354*'II. Salarios'!K354)+('II. Salarios'!K362*'III. Empleo'!K362)+('III. Empleo'!K369*'II. Salarios'!K369)+('II. Salarios'!K373*'III. Empleo'!K373)+('III. Empleo'!K387*'II. Salarios'!K387)+('II. Salarios'!K397*'III. Empleo'!K397)+('III. Empleo'!K415*'II. Salarios'!K415)+('II. Salarios'!K426*'III. Empleo'!K426)+('III. Empleo'!K431*'II. Salarios'!K431)+('II. Salarios'!K442*'III. Empleo'!K442)+('III. Empleo'!K449*'II. Salarios'!K449)+('II. Salarios'!K458*'III. Empleo'!K458)+('III. Empleo'!K475*'II. Salarios'!K475)+('II. Salarios'!K479*'III. Empleo'!K479)+('III. Empleo'!K484*'II. Salarios'!K484)+('II. Salarios'!K490*'III. Empleo'!K490)+('III. Empleo'!K494*'II. Salarios'!K494))/'III. Empleo'!K298</f>
        <v>56701.027619548084</v>
      </c>
      <c r="L298" s="90">
        <f>+((L299*'III. Empleo'!L299)+('II. Salarios'!L315*'III. Empleo'!L315)+('III. Empleo'!L322*'II. Salarios'!L322)+('II. Salarios'!L335*'III. Empleo'!L335)+('II. Salarios'!L340*'III. Empleo'!L340)+('III. Empleo'!L346*'II. Salarios'!L346)+('II. Salarios'!L350*'III. Empleo'!L350)+('III. Empleo'!L354*'II. Salarios'!L354)+('II. Salarios'!L362*'III. Empleo'!L362)+('III. Empleo'!L369*'II. Salarios'!L369)+('II. Salarios'!L373*'III. Empleo'!L373)+('III. Empleo'!L387*'II. Salarios'!L387)+('II. Salarios'!L397*'III. Empleo'!L397)+('III. Empleo'!L415*'II. Salarios'!L415)+('II. Salarios'!L426*'III. Empleo'!L426)+('III. Empleo'!L431*'II. Salarios'!L431)+('II. Salarios'!L442*'III. Empleo'!L442)+('III. Empleo'!L449*'II. Salarios'!L449)+('II. Salarios'!L458*'III. Empleo'!L458)+('III. Empleo'!L475*'II. Salarios'!L475)+('II. Salarios'!L479*'III. Empleo'!L479)+('III. Empleo'!L484*'II. Salarios'!L484)+('II. Salarios'!L490*'III. Empleo'!L490)+('III. Empleo'!L494*'II. Salarios'!L494))/'III. Empleo'!L298</f>
        <v>59302.267754459601</v>
      </c>
      <c r="M298" s="90">
        <f>+((M299*'III. Empleo'!M299)+('II. Salarios'!M315*'III. Empleo'!M315)+('III. Empleo'!M322*'II. Salarios'!M322)+('II. Salarios'!M335*'III. Empleo'!M335)+('II. Salarios'!M340*'III. Empleo'!M340)+('III. Empleo'!M346*'II. Salarios'!M346)+('II. Salarios'!M350*'III. Empleo'!M350)+('III. Empleo'!M354*'II. Salarios'!M354)+('II. Salarios'!M362*'III. Empleo'!M362)+('III. Empleo'!M369*'II. Salarios'!M369)+('II. Salarios'!M373*'III. Empleo'!M373)+('III. Empleo'!M387*'II. Salarios'!M387)+('II. Salarios'!M397*'III. Empleo'!M397)+('III. Empleo'!M415*'II. Salarios'!M415)+('II. Salarios'!M426*'III. Empleo'!M426)+('III. Empleo'!M431*'II. Salarios'!M431)+('II. Salarios'!M442*'III. Empleo'!M442)+('III. Empleo'!M449*'II. Salarios'!M449)+('II. Salarios'!M458*'III. Empleo'!M458)+('III. Empleo'!M475*'II. Salarios'!M475)+('II. Salarios'!M479*'III. Empleo'!M479)+('III. Empleo'!M484*'II. Salarios'!M484)+('II. Salarios'!M490*'III. Empleo'!M490)+('III. Empleo'!M494*'II. Salarios'!M494))/'III. Empleo'!M298</f>
        <v>65550.916487603303</v>
      </c>
      <c r="N298" s="90">
        <f>+((N299*'III. Empleo'!N299)+('II. Salarios'!N315*'III. Empleo'!N315)+('III. Empleo'!N322*'II. Salarios'!N322)+('II. Salarios'!N335*'III. Empleo'!N335)+('II. Salarios'!N340*'III. Empleo'!N340)+('III. Empleo'!N346*'II. Salarios'!N346)+('II. Salarios'!N350*'III. Empleo'!N350)+('III. Empleo'!N354*'II. Salarios'!N354)+('II. Salarios'!N362*'III. Empleo'!N362)+('III. Empleo'!N369*'II. Salarios'!N369)+('II. Salarios'!N373*'III. Empleo'!N373)+('III. Empleo'!N387*'II. Salarios'!N387)+('II. Salarios'!N397*'III. Empleo'!N397)+('III. Empleo'!N415*'II. Salarios'!N415)+('II. Salarios'!N426*'III. Empleo'!N426)+('III. Empleo'!N431*'II. Salarios'!N431)+('II. Salarios'!N442*'III. Empleo'!N442)+('III. Empleo'!N449*'II. Salarios'!N449)+('II. Salarios'!N458*'III. Empleo'!N458)+('III. Empleo'!N475*'II. Salarios'!N475)+('II. Salarios'!N479*'III. Empleo'!N479)+('III. Empleo'!N484*'II. Salarios'!N484)+('II. Salarios'!N490*'III. Empleo'!N490)+('III. Empleo'!N494*'II. Salarios'!N494))/'III. Empleo'!N298</f>
        <v>65584.261509630407</v>
      </c>
      <c r="O298" s="90">
        <f>+((O299*'III. Empleo'!O299)+('II. Salarios'!O315*'III. Empleo'!O315)+('III. Empleo'!O322*'II. Salarios'!O322)+('II. Salarios'!O335*'III. Empleo'!O335)+('II. Salarios'!O340*'III. Empleo'!O340)+('III. Empleo'!O346*'II. Salarios'!O346)+('II. Salarios'!O350*'III. Empleo'!O350)+('III. Empleo'!O354*'II. Salarios'!O354)+('II. Salarios'!O362*'III. Empleo'!O362)+('III. Empleo'!O369*'II. Salarios'!O369)+('II. Salarios'!O373*'III. Empleo'!O373)+('III. Empleo'!O387*'II. Salarios'!O387)+('II. Salarios'!O397*'III. Empleo'!O397)+('III. Empleo'!O415*'II. Salarios'!O415)+('II. Salarios'!O426*'III. Empleo'!O426)+('III. Empleo'!O431*'II. Salarios'!O431)+('II. Salarios'!O442*'III. Empleo'!O442)+('III. Empleo'!O449*'II. Salarios'!O449)+('II. Salarios'!O458*'III. Empleo'!O458)+('III. Empleo'!O475*'II. Salarios'!O475)+('II. Salarios'!O479*'III. Empleo'!O479)+('III. Empleo'!O484*'II. Salarios'!O484)+('II. Salarios'!O490*'III. Empleo'!O490)+('III. Empleo'!O494*'II. Salarios'!O494))/'III. Empleo'!O298</f>
        <v>68247.202167795738</v>
      </c>
      <c r="P298" s="90">
        <f>+((P299*'III. Empleo'!P299)+('II. Salarios'!P315*'III. Empleo'!P315)+('III. Empleo'!P322*'II. Salarios'!P322)+('II. Salarios'!P335*'III. Empleo'!P335)+('II. Salarios'!P340*'III. Empleo'!P340)+('III. Empleo'!P346*'II. Salarios'!P346)+('II. Salarios'!P350*'III. Empleo'!P350)+('III. Empleo'!P354*'II. Salarios'!P354)+('II. Salarios'!P362*'III. Empleo'!P362)+('III. Empleo'!P369*'II. Salarios'!P369)+('II. Salarios'!P373*'III. Empleo'!P373)+('III. Empleo'!P387*'II. Salarios'!P387)+('II. Salarios'!P397*'III. Empleo'!P397)+('III. Empleo'!P415*'II. Salarios'!P415)+('II. Salarios'!P426*'III. Empleo'!P426)+('III. Empleo'!P431*'II. Salarios'!P431)+('II. Salarios'!P442*'III. Empleo'!P442)+('III. Empleo'!P449*'II. Salarios'!P449)+('II. Salarios'!P458*'III. Empleo'!P458)+('III. Empleo'!P475*'II. Salarios'!P475)+('II. Salarios'!P479*'III. Empleo'!P479)+('III. Empleo'!P484*'II. Salarios'!P484)+('II. Salarios'!P490*'III. Empleo'!P490)+('III. Empleo'!P494*'II. Salarios'!P494))/'III. Empleo'!P298</f>
        <v>71207.697518363086</v>
      </c>
      <c r="Q298" s="90">
        <f>+((Q299*'III. Empleo'!Q299)+('II. Salarios'!Q315*'III. Empleo'!Q315)+('III. Empleo'!Q322*'II. Salarios'!Q322)+('II. Salarios'!Q335*'III. Empleo'!Q335)+('II. Salarios'!Q340*'III. Empleo'!Q340)+('III. Empleo'!Q346*'II. Salarios'!Q346)+('II. Salarios'!Q350*'III. Empleo'!Q350)+('III. Empleo'!Q354*'II. Salarios'!Q354)+('II. Salarios'!Q362*'III. Empleo'!Q362)+('III. Empleo'!Q369*'II. Salarios'!Q369)+('II. Salarios'!Q373*'III. Empleo'!Q373)+('III. Empleo'!Q387*'II. Salarios'!Q387)+('II. Salarios'!Q397*'III. Empleo'!Q397)+('III. Empleo'!Q415*'II. Salarios'!Q415)+('II. Salarios'!Q426*'III. Empleo'!Q426)+('III. Empleo'!Q431*'II. Salarios'!Q431)+('II. Salarios'!Q442*'III. Empleo'!Q442)+('III. Empleo'!Q449*'II. Salarios'!Q449)+('II. Salarios'!Q458*'III. Empleo'!Q458)+('III. Empleo'!Q475*'II. Salarios'!Q475)+('II. Salarios'!Q479*'III. Empleo'!Q479)+('III. Empleo'!Q484*'II. Salarios'!Q484)+('II. Salarios'!Q490*'III. Empleo'!Q490)+('III. Empleo'!Q494*'II. Salarios'!Q494))/'III. Empleo'!Q298</f>
        <v>76978.291093585707</v>
      </c>
    </row>
    <row r="299" spans="2:19" x14ac:dyDescent="0.3">
      <c r="B299" s="31" t="s">
        <v>180</v>
      </c>
      <c r="C299" s="47">
        <f>+SUMPRODUCT(C300:C314,'III. Empleo'!C300:C314)/'III. Empleo'!C299</f>
        <v>7191.0775454691538</v>
      </c>
      <c r="D299" s="47">
        <f>+SUMPRODUCT(D300:D314,'III. Empleo'!D300:D314)/'III. Empleo'!D299</f>
        <v>9475.466958646537</v>
      </c>
      <c r="E299" s="47">
        <f>+SUMPRODUCT(E300:E314,'III. Empleo'!E300:E314)/'III. Empleo'!E299</f>
        <v>13849.186809685143</v>
      </c>
      <c r="F299" s="47">
        <f>+SUMPRODUCT(F300:F314,'III. Empleo'!F300:F314)/'III. Empleo'!F299</f>
        <v>17508.543576823904</v>
      </c>
      <c r="G299" s="47">
        <f>+SUMPRODUCT(G300:G314,'III. Empleo'!G300:G314)/'III. Empleo'!G299</f>
        <v>22203.977294915112</v>
      </c>
      <c r="H299" s="64">
        <f>+SUMPRODUCT(H300:H314,'III. Empleo'!H300:H314)/'III. Empleo'!H299</f>
        <v>27475.333271677766</v>
      </c>
      <c r="I299" s="64">
        <f>+SUMPRODUCT(I300:I314,'III. Empleo'!I300:I314)/'III. Empleo'!I299</f>
        <v>40130.036581256281</v>
      </c>
      <c r="J299" s="49">
        <f>+SUMPRODUCT(J300:J314,'III. Empleo'!J300:J314)/'III. Empleo'!J299</f>
        <v>61119.610078149417</v>
      </c>
      <c r="K299" s="71">
        <f>+SUMPRODUCT(K300:K314,'III. Empleo'!K300:K314)/'III. Empleo'!K299</f>
        <v>50947.15260162601</v>
      </c>
      <c r="L299" s="91">
        <f>+SUMPRODUCT(L300:L314,'III. Empleo'!L300:L314)/'III. Empleo'!L299</f>
        <v>51507.502983870952</v>
      </c>
      <c r="M299" s="91">
        <f>+SUMPRODUCT(M300:M314,'III. Empleo'!M300:M314)/'III. Empleo'!M299</f>
        <v>58374.4580232558</v>
      </c>
      <c r="N299" s="91">
        <f>+SUMPRODUCT(N300:N314,'III. Empleo'!N300:N314)/'III. Empleo'!N299</f>
        <v>64116.577968749996</v>
      </c>
      <c r="O299" s="91">
        <f>+SUMPRODUCT(O300:O314,'III. Empleo'!O300:O314)/'III. Empleo'!O299</f>
        <v>64153.999108527132</v>
      </c>
      <c r="P299" s="91">
        <f>+SUMPRODUCT(P300:P314,'III. Empleo'!P300:P314)/'III. Empleo'!P299</f>
        <v>66763.674268774703</v>
      </c>
      <c r="Q299" s="91">
        <f>+SUMPRODUCT(Q300:Q314,'III. Empleo'!Q300:Q314)/'III. Empleo'!Q299</f>
        <v>71798.412828685265</v>
      </c>
    </row>
    <row r="300" spans="2:19" x14ac:dyDescent="0.3">
      <c r="B300" s="3" t="s">
        <v>405</v>
      </c>
      <c r="C300" s="24">
        <v>5636.9152896825408</v>
      </c>
      <c r="D300" s="24">
        <v>9496.3893333333326</v>
      </c>
      <c r="E300" s="24">
        <v>12852.833715277775</v>
      </c>
      <c r="F300" s="24">
        <v>16082.781294642858</v>
      </c>
      <c r="G300" s="24">
        <v>17614.785626202505</v>
      </c>
      <c r="H300" s="52">
        <v>20757.460589375904</v>
      </c>
      <c r="I300" s="52">
        <v>29960.206287309367</v>
      </c>
      <c r="J300" s="50">
        <v>45347.181138630891</v>
      </c>
      <c r="K300" s="26">
        <v>42482.194444444445</v>
      </c>
      <c r="L300" s="24">
        <v>40255.679473684213</v>
      </c>
      <c r="M300" s="24">
        <v>45055.496666666666</v>
      </c>
      <c r="N300" s="94">
        <v>45045.072941176477</v>
      </c>
      <c r="O300" s="24">
        <v>47700.495555555557</v>
      </c>
      <c r="P300" s="24">
        <v>48445.642222222225</v>
      </c>
      <c r="Q300" s="24">
        <v>48445.686666666661</v>
      </c>
      <c r="R300" s="68"/>
    </row>
    <row r="301" spans="2:19" x14ac:dyDescent="0.3">
      <c r="B301" s="3" t="s">
        <v>406</v>
      </c>
      <c r="C301" s="24">
        <v>5654.4907142857146</v>
      </c>
      <c r="D301" s="24">
        <v>7338.3867708333337</v>
      </c>
      <c r="E301" s="24">
        <v>9612.8649999999998</v>
      </c>
      <c r="F301" s="24">
        <v>12305.348854166665</v>
      </c>
      <c r="G301" s="24">
        <v>16845.593497023812</v>
      </c>
      <c r="H301" s="52">
        <v>21640.553333333333</v>
      </c>
      <c r="I301" s="52">
        <v>31830.382455357147</v>
      </c>
      <c r="J301" s="50">
        <v>48990.155999999995</v>
      </c>
      <c r="K301" s="26">
        <v>43157.471666666665</v>
      </c>
      <c r="L301" s="24">
        <v>43657.471666666665</v>
      </c>
      <c r="M301" s="24">
        <v>46766.31</v>
      </c>
      <c r="N301" s="24">
        <v>46387.310000000005</v>
      </c>
      <c r="O301" s="24">
        <v>48220.643333333333</v>
      </c>
      <c r="P301" s="24">
        <v>50220.643333333341</v>
      </c>
      <c r="Q301" s="24">
        <v>64521.241999999998</v>
      </c>
      <c r="R301" s="68"/>
    </row>
    <row r="302" spans="2:19" x14ac:dyDescent="0.3">
      <c r="B302" s="3" t="s">
        <v>407</v>
      </c>
      <c r="C302" s="24">
        <v>8171.4533333333347</v>
      </c>
      <c r="D302" s="24">
        <v>10269.617833333336</v>
      </c>
      <c r="E302" s="24">
        <v>14443.741666666669</v>
      </c>
      <c r="F302" s="24">
        <v>15990.638968253968</v>
      </c>
      <c r="G302" s="24">
        <v>21382.958888888887</v>
      </c>
      <c r="H302" s="52">
        <v>29820.670555555556</v>
      </c>
      <c r="I302" s="52">
        <v>42396.56</v>
      </c>
      <c r="J302" s="50">
        <v>60338.788095238102</v>
      </c>
      <c r="K302" s="26">
        <v>47040.94</v>
      </c>
      <c r="L302" s="24">
        <v>58972.403333333328</v>
      </c>
      <c r="M302" s="24">
        <v>60644.236666666664</v>
      </c>
      <c r="N302" s="24">
        <v>60644.236666666664</v>
      </c>
      <c r="O302" s="24">
        <v>60644.236666666664</v>
      </c>
      <c r="P302" s="24">
        <v>62483.236666666664</v>
      </c>
      <c r="Q302" s="24">
        <v>71942.226666666669</v>
      </c>
      <c r="R302" s="68"/>
    </row>
    <row r="303" spans="2:19" x14ac:dyDescent="0.3">
      <c r="B303" s="3" t="s">
        <v>408</v>
      </c>
      <c r="C303" s="24">
        <v>8264.3126933997719</v>
      </c>
      <c r="D303" s="24">
        <v>11271.727198515744</v>
      </c>
      <c r="E303" s="24">
        <v>14107.658131216311</v>
      </c>
      <c r="F303" s="24">
        <v>17076.957754287057</v>
      </c>
      <c r="G303" s="24">
        <v>22188.942520403984</v>
      </c>
      <c r="H303" s="52">
        <v>28622.395329272229</v>
      </c>
      <c r="I303" s="52">
        <v>43477.870583486823</v>
      </c>
      <c r="J303" s="50">
        <v>62696.040613008969</v>
      </c>
      <c r="K303" s="26">
        <v>54962.135000000009</v>
      </c>
      <c r="L303" s="24">
        <v>54962.135000000009</v>
      </c>
      <c r="M303" s="24">
        <v>63015.610625000001</v>
      </c>
      <c r="N303" s="24">
        <v>62968.56458333334</v>
      </c>
      <c r="O303" s="24">
        <v>63714.038541666661</v>
      </c>
      <c r="P303" s="24">
        <v>64733.775652173892</v>
      </c>
      <c r="Q303" s="24">
        <v>74516.024888888875</v>
      </c>
      <c r="R303" s="68"/>
    </row>
    <row r="304" spans="2:19" x14ac:dyDescent="0.3">
      <c r="B304" s="3" t="s">
        <v>409</v>
      </c>
      <c r="C304" s="24">
        <v>5596.1468888888894</v>
      </c>
      <c r="D304" s="24">
        <v>7539.1008333333348</v>
      </c>
      <c r="E304" s="24">
        <v>10180.187833333332</v>
      </c>
      <c r="F304" s="24">
        <v>13658.397333333334</v>
      </c>
      <c r="G304" s="24">
        <v>19430.847222222223</v>
      </c>
      <c r="H304" s="52">
        <v>35320.919374999998</v>
      </c>
      <c r="I304" s="52">
        <v>54303.958333333336</v>
      </c>
      <c r="J304" s="50">
        <v>98835.238095238077</v>
      </c>
      <c r="K304" s="26">
        <v>78548</v>
      </c>
      <c r="L304" s="24">
        <v>90758.333333333343</v>
      </c>
      <c r="M304" s="24">
        <v>83443.666666666657</v>
      </c>
      <c r="N304" s="24">
        <v>84697.666666666657</v>
      </c>
      <c r="O304" s="24">
        <v>101017.66666666666</v>
      </c>
      <c r="P304" s="24">
        <v>123698.66666666667</v>
      </c>
      <c r="Q304" s="24">
        <v>129682.66666666667</v>
      </c>
      <c r="R304" s="68"/>
    </row>
    <row r="305" spans="2:18" x14ac:dyDescent="0.3">
      <c r="B305" s="3" t="s">
        <v>410</v>
      </c>
      <c r="C305" s="24">
        <v>7980.531712962963</v>
      </c>
      <c r="D305" s="24">
        <v>12925.350597222221</v>
      </c>
      <c r="E305" s="24">
        <v>20064.392380952373</v>
      </c>
      <c r="F305" s="24">
        <v>23666.408928571429</v>
      </c>
      <c r="G305" s="24">
        <v>29232.655711580082</v>
      </c>
      <c r="H305" s="52">
        <v>34099.816899200341</v>
      </c>
      <c r="I305" s="52">
        <v>45260.897187499999</v>
      </c>
      <c r="J305" s="50">
        <v>69143.080943877547</v>
      </c>
      <c r="K305" s="26">
        <v>58131.44249999999</v>
      </c>
      <c r="L305" s="24">
        <v>58527.136250000003</v>
      </c>
      <c r="M305" s="24">
        <v>63066.735000000001</v>
      </c>
      <c r="N305" s="24">
        <v>70620.590000000011</v>
      </c>
      <c r="O305" s="24">
        <v>70370.055714285714</v>
      </c>
      <c r="P305" s="24">
        <v>80419.452857142853</v>
      </c>
      <c r="Q305" s="24">
        <v>82866.154285714278</v>
      </c>
      <c r="R305" s="68"/>
    </row>
    <row r="306" spans="2:18" x14ac:dyDescent="0.3">
      <c r="B306" s="3" t="s">
        <v>411</v>
      </c>
      <c r="C306" s="24">
        <v>6167.9430925925917</v>
      </c>
      <c r="D306" s="24">
        <v>5940.8696994949505</v>
      </c>
      <c r="E306" s="24">
        <v>6061.9547222222209</v>
      </c>
      <c r="F306" s="24">
        <v>7631.3021064814811</v>
      </c>
      <c r="G306" s="24">
        <v>12676.997870370373</v>
      </c>
      <c r="H306" s="52">
        <v>14875.648333333336</v>
      </c>
      <c r="I306" s="52">
        <v>29020.663750000003</v>
      </c>
      <c r="J306" s="50">
        <v>30023.731964285711</v>
      </c>
      <c r="K306" s="26">
        <v>29170.89</v>
      </c>
      <c r="L306" s="24">
        <v>29170.89</v>
      </c>
      <c r="M306" s="24">
        <v>29170.89</v>
      </c>
      <c r="N306" s="24">
        <v>29170.89</v>
      </c>
      <c r="O306" s="24">
        <v>30711.143750000003</v>
      </c>
      <c r="P306" s="24">
        <v>30711.143750000003</v>
      </c>
      <c r="Q306" s="24">
        <v>32060.276249999995</v>
      </c>
      <c r="R306" s="68"/>
    </row>
    <row r="307" spans="2:18" x14ac:dyDescent="0.3">
      <c r="B307" s="3" t="s">
        <v>412</v>
      </c>
      <c r="C307" s="24">
        <v>6654.4155810420498</v>
      </c>
      <c r="D307" s="24">
        <v>8432.0705459634737</v>
      </c>
      <c r="E307" s="24">
        <v>10659.971124915655</v>
      </c>
      <c r="F307" s="24">
        <v>13308.18439024619</v>
      </c>
      <c r="G307" s="24">
        <v>15375.319506281658</v>
      </c>
      <c r="H307" s="52">
        <v>19403.592871983205</v>
      </c>
      <c r="I307" s="52">
        <v>28381.868994679331</v>
      </c>
      <c r="J307" s="50">
        <v>47623.665061698812</v>
      </c>
      <c r="K307" s="26">
        <v>34537.927173913034</v>
      </c>
      <c r="L307" s="24">
        <v>34425.298723404259</v>
      </c>
      <c r="M307" s="24">
        <v>48466.011874999982</v>
      </c>
      <c r="N307" s="24">
        <v>49403.220833333333</v>
      </c>
      <c r="O307" s="24">
        <v>49751.12999999999</v>
      </c>
      <c r="P307" s="24">
        <v>56242.309166666651</v>
      </c>
      <c r="Q307" s="24">
        <v>60539.757659574461</v>
      </c>
      <c r="R307" s="68"/>
    </row>
    <row r="308" spans="2:18" x14ac:dyDescent="0.3">
      <c r="B308" s="3" t="s">
        <v>413</v>
      </c>
      <c r="C308" s="24">
        <v>7793.1966666666658</v>
      </c>
      <c r="D308" s="24">
        <v>11357.390833333333</v>
      </c>
      <c r="E308" s="24">
        <v>17162.476250000003</v>
      </c>
      <c r="F308" s="24">
        <v>24074.730416666669</v>
      </c>
      <c r="G308" s="24">
        <v>31510.808333333338</v>
      </c>
      <c r="H308" s="52">
        <v>41659.571250000015</v>
      </c>
      <c r="I308" s="52">
        <v>58554.647916666661</v>
      </c>
      <c r="J308" s="50">
        <v>79222.494642857142</v>
      </c>
      <c r="K308" s="26">
        <v>70420.947499999995</v>
      </c>
      <c r="L308" s="24">
        <v>74329.697499999995</v>
      </c>
      <c r="M308" s="24">
        <v>77326.447499999995</v>
      </c>
      <c r="N308" s="24">
        <v>77326.447499999995</v>
      </c>
      <c r="O308" s="24">
        <v>77326.447499999995</v>
      </c>
      <c r="P308" s="24">
        <v>80622.697499999995</v>
      </c>
      <c r="Q308" s="24">
        <v>97204.777499999997</v>
      </c>
      <c r="R308" s="68"/>
    </row>
    <row r="309" spans="2:18" x14ac:dyDescent="0.3">
      <c r="B309" s="3" t="s">
        <v>414</v>
      </c>
      <c r="C309" s="24">
        <v>7541.6512860931334</v>
      </c>
      <c r="D309" s="24">
        <v>9229.5443387314426</v>
      </c>
      <c r="E309" s="24">
        <v>16499.142012986867</v>
      </c>
      <c r="F309" s="24">
        <v>22212.891236567124</v>
      </c>
      <c r="G309" s="24">
        <v>28806.903625421724</v>
      </c>
      <c r="H309" s="52">
        <v>33960.524228150411</v>
      </c>
      <c r="I309" s="52">
        <v>56190.898376524383</v>
      </c>
      <c r="J309" s="50">
        <v>92802.145535714299</v>
      </c>
      <c r="K309" s="26">
        <v>76513.437249999988</v>
      </c>
      <c r="L309" s="24">
        <v>77122.683999999979</v>
      </c>
      <c r="M309" s="24">
        <v>79248.805999999968</v>
      </c>
      <c r="N309" s="24">
        <v>106329.35275000001</v>
      </c>
      <c r="O309" s="24">
        <v>101511.78150000001</v>
      </c>
      <c r="P309" s="24">
        <v>100984.55774999999</v>
      </c>
      <c r="Q309" s="24">
        <v>107904.39950000001</v>
      </c>
      <c r="R309" s="68"/>
    </row>
    <row r="310" spans="2:18" x14ac:dyDescent="0.3">
      <c r="B310" s="3" t="s">
        <v>415</v>
      </c>
      <c r="C310" s="24">
        <v>6587.4621874999984</v>
      </c>
      <c r="D310" s="24">
        <v>8842.083541666665</v>
      </c>
      <c r="E310" s="24">
        <v>12303.524444444445</v>
      </c>
      <c r="F310" s="24">
        <v>16230.736446759258</v>
      </c>
      <c r="G310" s="24">
        <v>20006.840925925932</v>
      </c>
      <c r="H310" s="52">
        <v>29949.772182539684</v>
      </c>
      <c r="I310" s="52">
        <v>40929.91330357144</v>
      </c>
      <c r="J310" s="50">
        <v>71068.247142857144</v>
      </c>
      <c r="K310" s="26">
        <v>59908.499999999993</v>
      </c>
      <c r="L310" s="24">
        <v>62203.625</v>
      </c>
      <c r="M310" s="24">
        <v>63963.25</v>
      </c>
      <c r="N310" s="24">
        <v>74625.23</v>
      </c>
      <c r="O310" s="24">
        <v>74218.249999999985</v>
      </c>
      <c r="P310" s="24">
        <v>76153.875</v>
      </c>
      <c r="Q310" s="24">
        <v>86405</v>
      </c>
      <c r="R310" s="68"/>
    </row>
    <row r="311" spans="2:18" x14ac:dyDescent="0.3">
      <c r="B311" s="3" t="s">
        <v>416</v>
      </c>
      <c r="C311" s="24">
        <v>4990.5533333333342</v>
      </c>
      <c r="D311" s="24">
        <v>6720.2206250000008</v>
      </c>
      <c r="E311" s="24">
        <v>8927.9375</v>
      </c>
      <c r="F311" s="24">
        <v>13800.011388888886</v>
      </c>
      <c r="G311" s="24">
        <v>18999.285722222223</v>
      </c>
      <c r="H311" s="52">
        <v>25501.133666666665</v>
      </c>
      <c r="I311" s="52">
        <v>38008.15833333334</v>
      </c>
      <c r="J311" s="50">
        <v>57937.98271428571</v>
      </c>
      <c r="K311" s="26">
        <v>46438.876000000004</v>
      </c>
      <c r="L311" s="24">
        <v>53790.421999999999</v>
      </c>
      <c r="M311" s="24">
        <v>53890.421999999999</v>
      </c>
      <c r="N311" s="24">
        <v>52790.422000000006</v>
      </c>
      <c r="O311" s="24">
        <v>56290.421999999999</v>
      </c>
      <c r="P311" s="24">
        <v>65369.277499999997</v>
      </c>
      <c r="Q311" s="24">
        <v>76996.037499999991</v>
      </c>
      <c r="R311" s="68"/>
    </row>
    <row r="312" spans="2:18" x14ac:dyDescent="0.3">
      <c r="B312" s="3" t="s">
        <v>417</v>
      </c>
      <c r="C312" s="24">
        <v>7125.4917261904775</v>
      </c>
      <c r="D312" s="24">
        <v>10178.196904761908</v>
      </c>
      <c r="E312" s="24">
        <v>19059.547023809519</v>
      </c>
      <c r="F312" s="24">
        <v>21783.478861111114</v>
      </c>
      <c r="G312" s="24">
        <v>24527.713214285715</v>
      </c>
      <c r="H312" s="52">
        <v>25648.840744047619</v>
      </c>
      <c r="I312" s="52">
        <v>31198.731770833339</v>
      </c>
      <c r="J312" s="50">
        <v>43611.450204081637</v>
      </c>
      <c r="K312" s="26">
        <v>41886.037142857145</v>
      </c>
      <c r="L312" s="24">
        <v>41886.037142857145</v>
      </c>
      <c r="M312" s="24">
        <v>41886.037142857145</v>
      </c>
      <c r="N312" s="24">
        <v>41886.037142857145</v>
      </c>
      <c r="O312" s="24">
        <v>41886.037142857145</v>
      </c>
      <c r="P312" s="24">
        <v>47924.982857142859</v>
      </c>
      <c r="Q312" s="24">
        <v>47924.982857142859</v>
      </c>
      <c r="R312" s="68"/>
    </row>
    <row r="313" spans="2:18" x14ac:dyDescent="0.3">
      <c r="B313" s="3" t="s">
        <v>418</v>
      </c>
      <c r="C313" s="24">
        <v>10108.59571637427</v>
      </c>
      <c r="D313" s="24">
        <v>13492.621287280703</v>
      </c>
      <c r="E313" s="24">
        <v>17598.453094751865</v>
      </c>
      <c r="F313" s="24">
        <v>21455.535673076924</v>
      </c>
      <c r="G313" s="24">
        <v>24557.438185669536</v>
      </c>
      <c r="H313" s="52">
        <v>30175.833768315806</v>
      </c>
      <c r="I313" s="52">
        <v>38775.688222460114</v>
      </c>
      <c r="J313" s="50">
        <v>54848.214654244315</v>
      </c>
      <c r="K313" s="26">
        <v>45912.991086956521</v>
      </c>
      <c r="L313" s="24">
        <v>45954.936086956513</v>
      </c>
      <c r="M313" s="24">
        <v>54333.983478260874</v>
      </c>
      <c r="N313" s="24">
        <v>58712.738043478254</v>
      </c>
      <c r="O313" s="24">
        <v>59815.825217391306</v>
      </c>
      <c r="P313" s="24">
        <v>60110.808666666671</v>
      </c>
      <c r="Q313" s="24">
        <v>59096.220000000016</v>
      </c>
      <c r="R313" s="68"/>
    </row>
    <row r="314" spans="2:18" x14ac:dyDescent="0.3">
      <c r="B314" s="3" t="s">
        <v>419</v>
      </c>
      <c r="C314" s="24">
        <v>4850.3344242424228</v>
      </c>
      <c r="D314" s="24">
        <v>7265.1154166666674</v>
      </c>
      <c r="E314" s="24">
        <v>10638.906000000001</v>
      </c>
      <c r="F314" s="24">
        <v>14513.146666666667</v>
      </c>
      <c r="G314" s="24">
        <v>19305.120972222219</v>
      </c>
      <c r="H314" s="52">
        <v>27099.067777777778</v>
      </c>
      <c r="I314" s="52">
        <v>42536.048055555548</v>
      </c>
      <c r="J314" s="50">
        <v>65611.304285714286</v>
      </c>
      <c r="K314" s="26">
        <v>52292.54</v>
      </c>
      <c r="L314" s="24">
        <v>52292.54</v>
      </c>
      <c r="M314" s="24">
        <v>70938.81</v>
      </c>
      <c r="N314" s="24">
        <v>70938.81</v>
      </c>
      <c r="O314" s="24">
        <v>70938.81</v>
      </c>
      <c r="P314" s="24">
        <v>70938.81</v>
      </c>
      <c r="Q314" s="24">
        <v>70938.81</v>
      </c>
      <c r="R314" s="68"/>
    </row>
    <row r="315" spans="2:18" x14ac:dyDescent="0.3">
      <c r="B315" s="31" t="s">
        <v>181</v>
      </c>
      <c r="C315" s="47">
        <f>+SUMPRODUCT(C316:C321,'III. Empleo'!C316:C321)/'III. Empleo'!C315</f>
        <v>6877.7688776699069</v>
      </c>
      <c r="D315" s="47">
        <f>+SUMPRODUCT(D316:D321,'III. Empleo'!D316:D321)/'III. Empleo'!D315</f>
        <v>10058.776571932789</v>
      </c>
      <c r="E315" s="47">
        <f>+SUMPRODUCT(E316:E321,'III. Empleo'!E316:E321)/'III. Empleo'!E315</f>
        <v>13612.898463270672</v>
      </c>
      <c r="F315" s="47">
        <f>+SUMPRODUCT(F316:F321,'III. Empleo'!F316:F321)/'III. Empleo'!F315</f>
        <v>17600.621489643097</v>
      </c>
      <c r="G315" s="47">
        <f>+SUMPRODUCT(G316:G321,'III. Empleo'!G316:G321)/'III. Empleo'!G315</f>
        <v>25933.993198121712</v>
      </c>
      <c r="H315" s="64">
        <f>+SUMPRODUCT(H316:H321,'III. Empleo'!H316:H321)/'III. Empleo'!H315</f>
        <v>35830.019504568838</v>
      </c>
      <c r="I315" s="64">
        <f>+SUMPRODUCT(I316:I321,'III. Empleo'!I316:I321)/'III. Empleo'!I315</f>
        <v>51193.114616475454</v>
      </c>
      <c r="J315" s="49">
        <f>+SUMPRODUCT(J316:J321,'III. Empleo'!J316:J321)/'III. Empleo'!J315</f>
        <v>73255.371849708084</v>
      </c>
      <c r="K315" s="71">
        <f>+SUMPRODUCT(K316:K321,'III. Empleo'!K316:K321)/'III. Empleo'!K315</f>
        <v>68423.649439252345</v>
      </c>
      <c r="L315" s="91">
        <f>+SUMPRODUCT(L316:L321,'III. Empleo'!L316:L321)/'III. Empleo'!L315</f>
        <v>70838.997777777782</v>
      </c>
      <c r="M315" s="91">
        <f>+SUMPRODUCT(M316:M321,'III. Empleo'!M316:M321)/'III. Empleo'!M315</f>
        <v>69953.171711711708</v>
      </c>
      <c r="N315" s="91">
        <f>+SUMPRODUCT(N316:N321,'III. Empleo'!N316:N321)/'III. Empleo'!N315</f>
        <v>70513.956605504587</v>
      </c>
      <c r="O315" s="91">
        <f>+SUMPRODUCT(O316:O321,'III. Empleo'!O316:O321)/'III. Empleo'!O315</f>
        <v>76232.166574074057</v>
      </c>
      <c r="P315" s="91">
        <f>+SUMPRODUCT(P316:P321,'III. Empleo'!P316:P321)/'III. Empleo'!P315</f>
        <v>76257.434537037028</v>
      </c>
      <c r="Q315" s="91">
        <f>+SUMPRODUCT(Q316:Q321,'III. Empleo'!Q316:Q321)/'III. Empleo'!Q315</f>
        <v>80222.969639639647</v>
      </c>
    </row>
    <row r="316" spans="2:18" x14ac:dyDescent="0.3">
      <c r="B316" s="3" t="s">
        <v>420</v>
      </c>
      <c r="C316" s="24">
        <v>3287.5</v>
      </c>
      <c r="D316" s="24">
        <v>13754.166666666666</v>
      </c>
      <c r="E316" s="24">
        <v>18480</v>
      </c>
      <c r="F316" s="24">
        <v>22365</v>
      </c>
      <c r="G316" s="24">
        <v>28625</v>
      </c>
      <c r="H316" s="52">
        <v>36300</v>
      </c>
      <c r="I316" s="52">
        <v>60500</v>
      </c>
      <c r="J316" s="50">
        <v>83160</v>
      </c>
      <c r="K316" s="26">
        <v>79200</v>
      </c>
      <c r="L316" s="24">
        <v>79200</v>
      </c>
      <c r="M316" s="24">
        <v>79200</v>
      </c>
      <c r="N316" s="24">
        <v>79200</v>
      </c>
      <c r="O316" s="24">
        <v>79200</v>
      </c>
      <c r="P316" s="24">
        <v>79200</v>
      </c>
      <c r="Q316" s="24">
        <v>106920</v>
      </c>
      <c r="R316" s="68"/>
    </row>
    <row r="317" spans="2:18" x14ac:dyDescent="0.3">
      <c r="B317" s="3" t="s">
        <v>421</v>
      </c>
      <c r="C317" s="24">
        <v>11162.485527777777</v>
      </c>
      <c r="D317" s="24">
        <v>17053.201007575757</v>
      </c>
      <c r="E317" s="24">
        <v>22963.797727272729</v>
      </c>
      <c r="F317" s="24">
        <v>32023.292520202023</v>
      </c>
      <c r="G317" s="24">
        <v>48309.791906565661</v>
      </c>
      <c r="H317" s="52">
        <v>71258.924545454545</v>
      </c>
      <c r="I317" s="52">
        <v>101370.39268939394</v>
      </c>
      <c r="J317" s="50">
        <v>135257.71523809523</v>
      </c>
      <c r="K317" s="26">
        <v>121452.28583333334</v>
      </c>
      <c r="L317" s="24">
        <v>121452.28583333334</v>
      </c>
      <c r="M317" s="24">
        <v>131897.17833333334</v>
      </c>
      <c r="N317" s="24">
        <v>131897.17833333334</v>
      </c>
      <c r="O317" s="24">
        <v>148796.59</v>
      </c>
      <c r="P317" s="24">
        <v>148796.59</v>
      </c>
      <c r="Q317" s="24">
        <v>142511.89833333335</v>
      </c>
      <c r="R317" s="68"/>
    </row>
    <row r="318" spans="2:18" x14ac:dyDescent="0.3">
      <c r="B318" s="3" t="s">
        <v>422</v>
      </c>
      <c r="C318" s="24">
        <v>6920.1583571428573</v>
      </c>
      <c r="D318" s="24">
        <v>9180.4739909600194</v>
      </c>
      <c r="E318" s="24">
        <v>11585.538212159981</v>
      </c>
      <c r="F318" s="24">
        <v>14443.897138153878</v>
      </c>
      <c r="G318" s="24">
        <v>21197.02818942157</v>
      </c>
      <c r="H318" s="52">
        <v>28879.167274517938</v>
      </c>
      <c r="I318" s="52">
        <v>43962.592708698146</v>
      </c>
      <c r="J318" s="50">
        <v>63884.982936618551</v>
      </c>
      <c r="K318" s="26">
        <v>60289.009999999987</v>
      </c>
      <c r="L318" s="24">
        <v>62391.698809523819</v>
      </c>
      <c r="M318" s="24">
        <v>58399.767380952377</v>
      </c>
      <c r="N318" s="24">
        <v>58205.578780487798</v>
      </c>
      <c r="O318" s="24">
        <v>69371.589249999975</v>
      </c>
      <c r="P318" s="24">
        <v>69537.469750000033</v>
      </c>
      <c r="Q318" s="24">
        <v>68999.766585365855</v>
      </c>
      <c r="R318" s="68"/>
    </row>
    <row r="319" spans="2:18" x14ac:dyDescent="0.3">
      <c r="B319" s="3" t="s">
        <v>423</v>
      </c>
      <c r="C319" s="24">
        <v>5337.7333653846154</v>
      </c>
      <c r="D319" s="24">
        <v>7668.335215338695</v>
      </c>
      <c r="E319" s="24">
        <v>12397.656900934051</v>
      </c>
      <c r="F319" s="24">
        <v>14774.273912337665</v>
      </c>
      <c r="G319" s="24">
        <v>21839.588831304143</v>
      </c>
      <c r="H319" s="52">
        <v>31649.566775608244</v>
      </c>
      <c r="I319" s="52">
        <v>43112.187981254778</v>
      </c>
      <c r="J319" s="50">
        <v>63984.723820050443</v>
      </c>
      <c r="K319" s="26">
        <v>63958.711025641023</v>
      </c>
      <c r="L319" s="24">
        <v>64074.216410256398</v>
      </c>
      <c r="M319" s="24">
        <v>62736.955952380929</v>
      </c>
      <c r="N319" s="24">
        <v>62469.195121951234</v>
      </c>
      <c r="O319" s="24">
        <v>62899.469756097569</v>
      </c>
      <c r="P319" s="24">
        <v>61717.32642857141</v>
      </c>
      <c r="Q319" s="24">
        <v>70037.192045454532</v>
      </c>
      <c r="R319" s="68"/>
    </row>
    <row r="320" spans="2:18" x14ac:dyDescent="0.3">
      <c r="B320" s="3" t="s">
        <v>424</v>
      </c>
      <c r="C320" s="24">
        <v>5394.3291666666673</v>
      </c>
      <c r="D320" s="24">
        <v>13779.696666666665</v>
      </c>
      <c r="E320" s="24">
        <v>17456.044999999995</v>
      </c>
      <c r="F320" s="24">
        <v>23041.980000000007</v>
      </c>
      <c r="G320" s="24">
        <v>33596.708333333336</v>
      </c>
      <c r="H320" s="52">
        <v>35009.833333333336</v>
      </c>
      <c r="I320" s="52">
        <v>44625.677777777775</v>
      </c>
      <c r="J320" s="50">
        <v>64038.57142857142</v>
      </c>
      <c r="K320" s="26">
        <v>49050</v>
      </c>
      <c r="L320" s="24">
        <v>58860</v>
      </c>
      <c r="M320" s="24">
        <v>65678.333333333328</v>
      </c>
      <c r="N320" s="24">
        <v>65678.333333333328</v>
      </c>
      <c r="O320" s="24">
        <v>65678.333333333328</v>
      </c>
      <c r="P320" s="24">
        <v>65678.333333333328</v>
      </c>
      <c r="Q320" s="24">
        <v>77646.666666666672</v>
      </c>
      <c r="R320" s="68"/>
    </row>
    <row r="321" spans="2:18" x14ac:dyDescent="0.3">
      <c r="B321" s="3" t="s">
        <v>425</v>
      </c>
      <c r="C321" s="24">
        <v>5898.161481481482</v>
      </c>
      <c r="D321" s="24">
        <v>8355.320787037037</v>
      </c>
      <c r="E321" s="24">
        <v>13011.306145833334</v>
      </c>
      <c r="F321" s="24">
        <v>20342.028020833332</v>
      </c>
      <c r="G321" s="24">
        <v>27587.272500000003</v>
      </c>
      <c r="H321" s="52">
        <v>39507.749472222225</v>
      </c>
      <c r="I321" s="52">
        <v>52918.443151515152</v>
      </c>
      <c r="J321" s="50">
        <v>76925.662753246739</v>
      </c>
      <c r="K321" s="26">
        <v>61028.538181818178</v>
      </c>
      <c r="L321" s="24">
        <v>74368.958181818176</v>
      </c>
      <c r="M321" s="24">
        <v>74368.958181818176</v>
      </c>
      <c r="N321" s="24">
        <v>79941.309090909082</v>
      </c>
      <c r="O321" s="24">
        <v>74321.643636363631</v>
      </c>
      <c r="P321" s="24">
        <v>80038.234999999986</v>
      </c>
      <c r="Q321" s="24">
        <v>94411.996999999988</v>
      </c>
      <c r="R321" s="68"/>
    </row>
    <row r="322" spans="2:18" x14ac:dyDescent="0.3">
      <c r="B322" s="31" t="s">
        <v>182</v>
      </c>
      <c r="C322" s="47">
        <f>+SUMPRODUCT(C323:C334,'III. Empleo'!C323:C334)/'III. Empleo'!C322</f>
        <v>7800.8607430769698</v>
      </c>
      <c r="D322" s="47">
        <f>+SUMPRODUCT(D323:D334,'III. Empleo'!D323:D334)/'III. Empleo'!D322</f>
        <v>9661.434955343344</v>
      </c>
      <c r="E322" s="47">
        <f>+SUMPRODUCT(E323:E334,'III. Empleo'!E323:E334)/'III. Empleo'!E322</f>
        <v>13448.236249935999</v>
      </c>
      <c r="F322" s="47">
        <f>+SUMPRODUCT(F323:F334,'III. Empleo'!F323:F334)/'III. Empleo'!F322</f>
        <v>17403.079119957507</v>
      </c>
      <c r="G322" s="47">
        <f>+SUMPRODUCT(G323:G334,'III. Empleo'!G323:G334)/'III. Empleo'!G322</f>
        <v>19816.06781501212</v>
      </c>
      <c r="H322" s="64">
        <f>+SUMPRODUCT(H323:H334,'III. Empleo'!H323:H334)/'III. Empleo'!H322</f>
        <v>24989.963526750718</v>
      </c>
      <c r="I322" s="64">
        <f>+SUMPRODUCT(I323:I334,'III. Empleo'!I323:I334)/'III. Empleo'!I322</f>
        <v>38283.6471660885</v>
      </c>
      <c r="J322" s="49">
        <f>+SUMPRODUCT(J323:J334,'III. Empleo'!J323:J334)/'III. Empleo'!J322</f>
        <v>54991.104523336035</v>
      </c>
      <c r="K322" s="71">
        <f>+SUMPRODUCT(K323:K334,'III. Empleo'!K323:K334)/'III. Empleo'!K322</f>
        <v>48293.077450980403</v>
      </c>
      <c r="L322" s="91">
        <f>+SUMPRODUCT(L323:L334,'III. Empleo'!L323:L334)/'III. Empleo'!L322</f>
        <v>51607.448039215691</v>
      </c>
      <c r="M322" s="91">
        <f>+SUMPRODUCT(M323:M334,'III. Empleo'!M323:M334)/'III. Empleo'!M322</f>
        <v>51630.303725490194</v>
      </c>
      <c r="N322" s="91">
        <f>+SUMPRODUCT(N323:N334,'III. Empleo'!N323:N334)/'III. Empleo'!N322</f>
        <v>52275.036470588231</v>
      </c>
      <c r="O322" s="91">
        <f>+SUMPRODUCT(O323:O334,'III. Empleo'!O323:O334)/'III. Empleo'!O322</f>
        <v>55636.29632653061</v>
      </c>
      <c r="P322" s="91">
        <f>+SUMPRODUCT(P323:P334,'III. Empleo'!P323:P334)/'III. Empleo'!P322</f>
        <v>59491.577599999997</v>
      </c>
      <c r="Q322" s="91">
        <f>+SUMPRODUCT(Q323:Q334,'III. Empleo'!Q323:Q334)/'III. Empleo'!Q322</f>
        <v>64832.521020408167</v>
      </c>
      <c r="R322" s="68"/>
    </row>
    <row r="323" spans="2:18" x14ac:dyDescent="0.3">
      <c r="B323" s="3" t="s">
        <v>426</v>
      </c>
      <c r="C323" s="24">
        <v>7856.9508333333351</v>
      </c>
      <c r="D323" s="24">
        <v>11218.735416666668</v>
      </c>
      <c r="E323" s="24">
        <v>18858.297916666674</v>
      </c>
      <c r="F323" s="24">
        <v>22333.489166666666</v>
      </c>
      <c r="G323" s="24">
        <v>30741.820416666669</v>
      </c>
      <c r="H323" s="52">
        <v>44619.540833333333</v>
      </c>
      <c r="I323" s="52">
        <v>68210.928750000006</v>
      </c>
      <c r="J323" s="50">
        <v>107601.57642857145</v>
      </c>
      <c r="K323" s="26">
        <v>94747.604999999996</v>
      </c>
      <c r="L323" s="24">
        <v>97702.395000000004</v>
      </c>
      <c r="M323" s="24">
        <v>100869.19500000001</v>
      </c>
      <c r="N323" s="24">
        <v>97702.395000000004</v>
      </c>
      <c r="O323" s="24">
        <v>104812.575</v>
      </c>
      <c r="P323" s="24">
        <v>123212.29</v>
      </c>
      <c r="Q323" s="24">
        <v>134164.58000000002</v>
      </c>
      <c r="R323" s="68"/>
    </row>
    <row r="324" spans="2:18" x14ac:dyDescent="0.3">
      <c r="B324" s="3" t="s">
        <v>427</v>
      </c>
      <c r="C324" s="24">
        <v>6687.9933333333329</v>
      </c>
      <c r="D324" s="24">
        <v>8709.3333333333339</v>
      </c>
      <c r="E324" s="24">
        <v>13120.800000000001</v>
      </c>
      <c r="F324" s="24">
        <v>24443.616666666669</v>
      </c>
      <c r="G324" s="24">
        <v>33870.3125</v>
      </c>
      <c r="H324" s="52">
        <v>60000</v>
      </c>
      <c r="I324" s="52">
        <v>72000</v>
      </c>
      <c r="J324" s="50">
        <v>87428.571428571435</v>
      </c>
      <c r="K324" s="26">
        <v>72000</v>
      </c>
      <c r="L324" s="24">
        <v>90000</v>
      </c>
      <c r="M324" s="24">
        <v>90000</v>
      </c>
      <c r="N324" s="24">
        <v>90000</v>
      </c>
      <c r="O324" s="24">
        <v>90000</v>
      </c>
      <c r="P324" s="24">
        <v>90000</v>
      </c>
      <c r="Q324" s="24">
        <v>90000</v>
      </c>
      <c r="R324" s="68"/>
    </row>
    <row r="325" spans="2:18" x14ac:dyDescent="0.3">
      <c r="B325" s="3" t="s">
        <v>428</v>
      </c>
      <c r="C325" s="24">
        <v>7554.1000000000022</v>
      </c>
      <c r="D325" s="24">
        <v>9059.9383333333335</v>
      </c>
      <c r="E325" s="24">
        <v>11638.249208333333</v>
      </c>
      <c r="F325" s="24">
        <v>16503.355166666664</v>
      </c>
      <c r="G325" s="24">
        <v>18602.965499999998</v>
      </c>
      <c r="H325" s="52">
        <v>25691.572666666663</v>
      </c>
      <c r="I325" s="52">
        <v>41738.991499999996</v>
      </c>
      <c r="J325" s="50">
        <v>70578.145928571437</v>
      </c>
      <c r="K325" s="26">
        <v>58624.584000000003</v>
      </c>
      <c r="L325" s="24">
        <v>59664.338000000003</v>
      </c>
      <c r="M325" s="24">
        <v>56700.716000000008</v>
      </c>
      <c r="N325" s="24">
        <v>55953.745999999999</v>
      </c>
      <c r="O325" s="24">
        <v>73141.082500000004</v>
      </c>
      <c r="P325" s="24">
        <v>93307.627500000002</v>
      </c>
      <c r="Q325" s="24">
        <v>96654.927500000005</v>
      </c>
      <c r="R325" s="68"/>
    </row>
    <row r="326" spans="2:18" x14ac:dyDescent="0.3">
      <c r="B326" s="3" t="s">
        <v>429</v>
      </c>
      <c r="C326" s="24">
        <v>6302.583333333333</v>
      </c>
      <c r="D326" s="24">
        <v>9253.5208333333339</v>
      </c>
      <c r="E326" s="24">
        <v>11986.4375</v>
      </c>
      <c r="F326" s="24">
        <v>16247.872499999999</v>
      </c>
      <c r="G326" s="24">
        <v>18686.827500000003</v>
      </c>
      <c r="H326" s="52">
        <v>29072.963541666668</v>
      </c>
      <c r="I326" s="52">
        <v>44184.11041666667</v>
      </c>
      <c r="J326" s="50">
        <v>63303.257857142868</v>
      </c>
      <c r="K326" s="26">
        <v>51908.197500000002</v>
      </c>
      <c r="L326" s="24">
        <v>58564.357500000006</v>
      </c>
      <c r="M326" s="24">
        <v>58564.357500000006</v>
      </c>
      <c r="N326" s="24">
        <v>58564.357500000006</v>
      </c>
      <c r="O326" s="24">
        <v>63004.132500000007</v>
      </c>
      <c r="P326" s="24">
        <v>63004.132500000007</v>
      </c>
      <c r="Q326" s="24">
        <v>89513.27</v>
      </c>
      <c r="R326" s="68"/>
    </row>
    <row r="327" spans="2:18" x14ac:dyDescent="0.3">
      <c r="B327" s="3" t="s">
        <v>430</v>
      </c>
      <c r="C327" s="24">
        <v>4958.7791666666662</v>
      </c>
      <c r="D327" s="24">
        <v>6866.6006818181813</v>
      </c>
      <c r="E327" s="24">
        <v>12353.670416666668</v>
      </c>
      <c r="F327" s="24">
        <v>16283.544791666665</v>
      </c>
      <c r="G327" s="24">
        <v>19683.161458333336</v>
      </c>
      <c r="H327" s="52">
        <v>26810.768291666667</v>
      </c>
      <c r="I327" s="52">
        <v>42573.547333333336</v>
      </c>
      <c r="J327" s="50">
        <v>65261.398571428574</v>
      </c>
      <c r="K327" s="26">
        <v>58731.732499999998</v>
      </c>
      <c r="L327" s="24">
        <v>58731.732499999998</v>
      </c>
      <c r="M327" s="24">
        <v>62038.57</v>
      </c>
      <c r="N327" s="24">
        <v>67903.602499999994</v>
      </c>
      <c r="O327" s="24">
        <v>68096.852500000008</v>
      </c>
      <c r="P327" s="24">
        <v>68096.852500000008</v>
      </c>
      <c r="Q327" s="24">
        <v>73230.447499999995</v>
      </c>
      <c r="R327" s="68"/>
    </row>
    <row r="328" spans="2:18" x14ac:dyDescent="0.3">
      <c r="B328" s="3" t="s">
        <v>431</v>
      </c>
      <c r="C328" s="24">
        <v>5516.9842666666664</v>
      </c>
      <c r="D328" s="24">
        <v>8658.0843055555561</v>
      </c>
      <c r="E328" s="24">
        <v>12500.834194444446</v>
      </c>
      <c r="F328" s="24">
        <v>16915.842125000003</v>
      </c>
      <c r="G328" s="24">
        <v>22126.2235</v>
      </c>
      <c r="H328" s="52">
        <v>28532.456999999999</v>
      </c>
      <c r="I328" s="52">
        <v>31150.051833333335</v>
      </c>
      <c r="J328" s="50">
        <v>36196.869142857133</v>
      </c>
      <c r="K328" s="26">
        <v>36108.411999999997</v>
      </c>
      <c r="L328" s="24">
        <v>36108.411999999997</v>
      </c>
      <c r="M328" s="24">
        <v>36185.451999999997</v>
      </c>
      <c r="N328" s="24">
        <v>36185.451999999997</v>
      </c>
      <c r="O328" s="24">
        <v>36185.451999999997</v>
      </c>
      <c r="P328" s="24">
        <v>36302.451999999997</v>
      </c>
      <c r="Q328" s="24">
        <v>36302.451999999997</v>
      </c>
      <c r="R328" s="68"/>
    </row>
    <row r="329" spans="2:18" x14ac:dyDescent="0.3">
      <c r="B329" s="3" t="s">
        <v>432</v>
      </c>
      <c r="C329" s="24">
        <v>7265.4202777777764</v>
      </c>
      <c r="D329" s="24">
        <v>7865.3966666666665</v>
      </c>
      <c r="E329" s="24">
        <v>12190.751666666669</v>
      </c>
      <c r="F329" s="24">
        <v>17136.906666666666</v>
      </c>
      <c r="G329" s="24">
        <v>22477.970277777775</v>
      </c>
      <c r="H329" s="52">
        <v>25479.210000000003</v>
      </c>
      <c r="I329" s="52">
        <v>37790.581388888888</v>
      </c>
      <c r="J329" s="50">
        <v>60707.082380952379</v>
      </c>
      <c r="K329" s="26">
        <v>46876.94666666667</v>
      </c>
      <c r="L329" s="24">
        <v>56664.703333333331</v>
      </c>
      <c r="M329" s="24">
        <v>56664.703333333331</v>
      </c>
      <c r="N329" s="24">
        <v>56664.703333333331</v>
      </c>
      <c r="O329" s="24">
        <v>69359.506666666668</v>
      </c>
      <c r="P329" s="24">
        <v>69359.506666666668</v>
      </c>
      <c r="Q329" s="24">
        <v>69359.506666666668</v>
      </c>
      <c r="R329" s="68"/>
    </row>
    <row r="330" spans="2:18" x14ac:dyDescent="0.3">
      <c r="B330" s="3" t="s">
        <v>433</v>
      </c>
      <c r="C330" s="24">
        <v>11245.433666666666</v>
      </c>
      <c r="D330" s="24">
        <v>13273.131041666662</v>
      </c>
      <c r="E330" s="24">
        <v>20877.935902777779</v>
      </c>
      <c r="F330" s="24">
        <v>26060.614166666663</v>
      </c>
      <c r="G330" s="24">
        <v>24969.227013888885</v>
      </c>
      <c r="H330" s="52">
        <v>35679.119513888894</v>
      </c>
      <c r="I330" s="52">
        <v>65278.836388888893</v>
      </c>
      <c r="J330" s="50">
        <v>90287.919642857145</v>
      </c>
      <c r="K330" s="26">
        <v>84745.22</v>
      </c>
      <c r="L330" s="24">
        <v>95186.815000000002</v>
      </c>
      <c r="M330" s="24">
        <v>94196.214999999997</v>
      </c>
      <c r="N330" s="24">
        <v>99068.637499999997</v>
      </c>
      <c r="O330" s="24">
        <v>97927.42</v>
      </c>
      <c r="P330" s="24">
        <v>80445.565000000002</v>
      </c>
      <c r="Q330" s="24">
        <v>80445.565000000002</v>
      </c>
      <c r="R330" s="68"/>
    </row>
    <row r="331" spans="2:18" x14ac:dyDescent="0.3">
      <c r="B331" s="3" t="s">
        <v>434</v>
      </c>
      <c r="C331" s="24">
        <v>9888.1913756613758</v>
      </c>
      <c r="D331" s="24">
        <v>12440.075185185187</v>
      </c>
      <c r="E331" s="24">
        <v>15143.093611111113</v>
      </c>
      <c r="F331" s="24">
        <v>19793.369189814817</v>
      </c>
      <c r="G331" s="24">
        <v>24244.977317129637</v>
      </c>
      <c r="H331" s="52">
        <v>19934.913288690481</v>
      </c>
      <c r="I331" s="52">
        <v>31032.050119047617</v>
      </c>
      <c r="J331" s="50">
        <v>45788.709387755101</v>
      </c>
      <c r="K331" s="26">
        <v>39289.54</v>
      </c>
      <c r="L331" s="24">
        <v>43027.722857142857</v>
      </c>
      <c r="M331" s="24">
        <v>43027.722857142857</v>
      </c>
      <c r="N331" s="24">
        <v>43027.722857142857</v>
      </c>
      <c r="O331" s="24">
        <v>43027.722857142857</v>
      </c>
      <c r="P331" s="24">
        <v>46838.96</v>
      </c>
      <c r="Q331" s="24">
        <v>62281.574285714283</v>
      </c>
      <c r="R331" s="68"/>
    </row>
    <row r="332" spans="2:18" x14ac:dyDescent="0.3">
      <c r="B332" s="3" t="s">
        <v>435</v>
      </c>
      <c r="C332" s="24">
        <v>11125.18041666667</v>
      </c>
      <c r="D332" s="24">
        <v>12586.981583333332</v>
      </c>
      <c r="E332" s="24">
        <v>15921.076666666662</v>
      </c>
      <c r="F332" s="24">
        <v>17894.884154761909</v>
      </c>
      <c r="G332" s="24">
        <v>15290.395833333336</v>
      </c>
      <c r="H332" s="52">
        <v>17508.521083333337</v>
      </c>
      <c r="I332" s="52">
        <v>25229.476666666669</v>
      </c>
      <c r="J332" s="50">
        <v>39910.036785714285</v>
      </c>
      <c r="K332" s="26">
        <v>32579.337500000001</v>
      </c>
      <c r="L332" s="24">
        <v>34425.784999999996</v>
      </c>
      <c r="M332" s="24">
        <v>34425.784999999996</v>
      </c>
      <c r="N332" s="24">
        <v>34425.784999999996</v>
      </c>
      <c r="O332" s="24">
        <v>47837.855000000003</v>
      </c>
      <c r="P332" s="24">
        <v>47837.855000000003</v>
      </c>
      <c r="Q332" s="24">
        <v>47837.855000000003</v>
      </c>
      <c r="R332" s="68"/>
    </row>
    <row r="333" spans="2:18" x14ac:dyDescent="0.3">
      <c r="B333" s="3" t="s">
        <v>436</v>
      </c>
      <c r="C333" s="24">
        <v>8814.5248863636371</v>
      </c>
      <c r="D333" s="24">
        <v>12078.663392857145</v>
      </c>
      <c r="E333" s="24">
        <v>15060.24380952381</v>
      </c>
      <c r="F333" s="24">
        <v>16248.166339285715</v>
      </c>
      <c r="G333" s="24">
        <v>18926.108181818181</v>
      </c>
      <c r="H333" s="52">
        <v>24598.871145833338</v>
      </c>
      <c r="I333" s="52">
        <v>41274.614449404762</v>
      </c>
      <c r="J333" s="50">
        <v>56711.697142857141</v>
      </c>
      <c r="K333" s="26">
        <v>50570.884285714288</v>
      </c>
      <c r="L333" s="24">
        <v>51801.911428571439</v>
      </c>
      <c r="M333" s="24">
        <v>51801.911428571439</v>
      </c>
      <c r="N333" s="24">
        <v>51801.911428571439</v>
      </c>
      <c r="O333" s="24">
        <v>55425.225714285712</v>
      </c>
      <c r="P333" s="24">
        <v>66235.381428571418</v>
      </c>
      <c r="Q333" s="24">
        <v>69344.654285714278</v>
      </c>
      <c r="R333" s="68"/>
    </row>
    <row r="334" spans="2:18" x14ac:dyDescent="0.3">
      <c r="B334" s="3" t="s">
        <v>437</v>
      </c>
      <c r="C334" s="24">
        <v>2524.059777777778</v>
      </c>
      <c r="D334" s="24">
        <v>1969.7686111111113</v>
      </c>
      <c r="E334" s="24">
        <v>4923.4612499999994</v>
      </c>
      <c r="F334" s="24">
        <v>9036.4583333333339</v>
      </c>
      <c r="G334" s="24">
        <v>9116.6666666666679</v>
      </c>
      <c r="H334" s="52">
        <v>9490.0595238095248</v>
      </c>
      <c r="I334" s="52">
        <v>9596.5972222222208</v>
      </c>
      <c r="J334" s="50">
        <v>9255</v>
      </c>
      <c r="K334" s="26">
        <v>9255</v>
      </c>
      <c r="L334" s="24">
        <v>9255</v>
      </c>
      <c r="M334" s="24">
        <v>9255</v>
      </c>
      <c r="N334" s="24">
        <v>9255</v>
      </c>
      <c r="O334" s="24">
        <v>9255</v>
      </c>
      <c r="P334" s="24">
        <v>9255</v>
      </c>
      <c r="Q334" s="24">
        <v>9255</v>
      </c>
      <c r="R334" s="68"/>
    </row>
    <row r="335" spans="2:18" x14ac:dyDescent="0.3">
      <c r="B335" s="31" t="s">
        <v>183</v>
      </c>
      <c r="C335" s="47">
        <f>+SUMPRODUCT(C336:C339,'III. Empleo'!C336:C339)/'III. Empleo'!C335</f>
        <v>6759.3768644298398</v>
      </c>
      <c r="D335" s="47">
        <f>+SUMPRODUCT(D336:D339,'III. Empleo'!D336:D339)/'III. Empleo'!D335</f>
        <v>8606.1365289578644</v>
      </c>
      <c r="E335" s="47">
        <f>+SUMPRODUCT(E336:E339,'III. Empleo'!E336:E339)/'III. Empleo'!E335</f>
        <v>12049.600477311389</v>
      </c>
      <c r="F335" s="47">
        <f>+SUMPRODUCT(F336:F339,'III. Empleo'!F336:F339)/'III. Empleo'!F335</f>
        <v>15509.442274389676</v>
      </c>
      <c r="G335" s="47">
        <f>+SUMPRODUCT(G336:G339,'III. Empleo'!G336:G339)/'III. Empleo'!G335</f>
        <v>22653.141151411593</v>
      </c>
      <c r="H335" s="64">
        <f>+SUMPRODUCT(H336:H339,'III. Empleo'!H336:H339)/'III. Empleo'!H335</f>
        <v>33432.826817255685</v>
      </c>
      <c r="I335" s="64">
        <f>+SUMPRODUCT(I336:I339,'III. Empleo'!I336:I339)/'III. Empleo'!I335</f>
        <v>48683.89825671084</v>
      </c>
      <c r="J335" s="49">
        <f>+SUMPRODUCT(J336:J339,'III. Empleo'!J336:J339)/'III. Empleo'!J335</f>
        <v>74788.030706393052</v>
      </c>
      <c r="K335" s="71">
        <f>+SUMPRODUCT(K336:K339,'III. Empleo'!K336:K339)/'III. Empleo'!K335</f>
        <v>61881.751153846148</v>
      </c>
      <c r="L335" s="91">
        <f>+SUMPRODUCT(L336:L339,'III. Empleo'!L336:L339)/'III. Empleo'!L335</f>
        <v>67924.583846153851</v>
      </c>
      <c r="M335" s="91">
        <f>+SUMPRODUCT(M336:M339,'III. Empleo'!M336:M339)/'III. Empleo'!M335</f>
        <v>72659.03</v>
      </c>
      <c r="N335" s="91">
        <f>+SUMPRODUCT(N336:N339,'III. Empleo'!N336:N339)/'III. Empleo'!N335</f>
        <v>74999.663846153853</v>
      </c>
      <c r="O335" s="91">
        <f>+SUMPRODUCT(O336:O339,'III. Empleo'!O336:O339)/'III. Empleo'!O335</f>
        <v>79309.703846153861</v>
      </c>
      <c r="P335" s="91">
        <f>+SUMPRODUCT(P336:P339,'III. Empleo'!P336:P339)/'III. Empleo'!P335</f>
        <v>79118.402307692304</v>
      </c>
      <c r="Q335" s="91">
        <f>+SUMPRODUCT(Q336:Q339,'III. Empleo'!Q336:Q339)/'III. Empleo'!Q335</f>
        <v>87923.547599999991</v>
      </c>
      <c r="R335" s="68"/>
    </row>
    <row r="336" spans="2:18" x14ac:dyDescent="0.3">
      <c r="B336" s="3" t="s">
        <v>438</v>
      </c>
      <c r="C336" s="24">
        <v>7706.633532828283</v>
      </c>
      <c r="D336" s="24">
        <v>10324.91763888889</v>
      </c>
      <c r="E336" s="24">
        <v>14111.836370370373</v>
      </c>
      <c r="F336" s="24">
        <v>17350.798541666663</v>
      </c>
      <c r="G336" s="24">
        <v>24857.15241468254</v>
      </c>
      <c r="H336" s="52">
        <v>42797.504944444452</v>
      </c>
      <c r="I336" s="52">
        <v>75958.864555555556</v>
      </c>
      <c r="J336" s="50">
        <v>117504.93000000002</v>
      </c>
      <c r="K336" s="26">
        <v>102180.86199999999</v>
      </c>
      <c r="L336" s="24">
        <v>116687.48400000001</v>
      </c>
      <c r="M336" s="24">
        <v>116687.48400000001</v>
      </c>
      <c r="N336" s="24">
        <v>116687.48400000001</v>
      </c>
      <c r="O336" s="24">
        <v>117287.48400000001</v>
      </c>
      <c r="P336" s="24">
        <v>117287.48400000001</v>
      </c>
      <c r="Q336" s="24">
        <v>135716.228</v>
      </c>
      <c r="R336" s="68"/>
    </row>
    <row r="337" spans="2:18" x14ac:dyDescent="0.3">
      <c r="B337" s="3" t="s">
        <v>439</v>
      </c>
      <c r="C337" s="24">
        <v>6435.4185714285713</v>
      </c>
      <c r="D337" s="24">
        <v>7532.3809970238108</v>
      </c>
      <c r="E337" s="24">
        <v>10387.93647718254</v>
      </c>
      <c r="F337" s="24">
        <v>16025.736214285716</v>
      </c>
      <c r="G337" s="24">
        <v>24234.937857142857</v>
      </c>
      <c r="H337" s="52">
        <v>28591.132797619048</v>
      </c>
      <c r="I337" s="52">
        <v>44510.612222222226</v>
      </c>
      <c r="J337" s="50">
        <v>69645.256190476182</v>
      </c>
      <c r="K337" s="26">
        <v>54071.056666666671</v>
      </c>
      <c r="L337" s="24">
        <v>58087.776666666665</v>
      </c>
      <c r="M337" s="24">
        <v>64885.293333333328</v>
      </c>
      <c r="N337" s="24">
        <v>73152.646666666667</v>
      </c>
      <c r="O337" s="24">
        <v>74890.085000000006</v>
      </c>
      <c r="P337" s="24">
        <v>74061.111666666664</v>
      </c>
      <c r="Q337" s="24">
        <v>88368.823333333319</v>
      </c>
      <c r="R337" s="68"/>
    </row>
    <row r="338" spans="2:18" x14ac:dyDescent="0.3">
      <c r="B338" s="3" t="s">
        <v>440</v>
      </c>
      <c r="C338" s="24">
        <v>5507.2290909090916</v>
      </c>
      <c r="D338" s="24">
        <v>6922.0623484848484</v>
      </c>
      <c r="E338" s="24">
        <v>9911.4785303030294</v>
      </c>
      <c r="F338" s="24">
        <v>11234.468232323232</v>
      </c>
      <c r="G338" s="24">
        <v>18225.032990740743</v>
      </c>
      <c r="H338" s="52">
        <v>29700.20750883839</v>
      </c>
      <c r="I338" s="52">
        <v>33754.707272727268</v>
      </c>
      <c r="J338" s="50">
        <v>51958.945476190485</v>
      </c>
      <c r="K338" s="26">
        <v>43390.59</v>
      </c>
      <c r="L338" s="24">
        <v>50254.005000000005</v>
      </c>
      <c r="M338" s="24">
        <v>51140.811000000009</v>
      </c>
      <c r="N338" s="24">
        <v>51140.811000000009</v>
      </c>
      <c r="O338" s="24">
        <v>55252.049000000006</v>
      </c>
      <c r="P338" s="24">
        <v>55252.049000000006</v>
      </c>
      <c r="Q338" s="24">
        <v>57282.303333333337</v>
      </c>
      <c r="R338" s="68"/>
    </row>
    <row r="339" spans="2:18" x14ac:dyDescent="0.3">
      <c r="B339" s="3" t="s">
        <v>441</v>
      </c>
      <c r="C339" s="24">
        <v>7986.2115833333346</v>
      </c>
      <c r="D339" s="24">
        <v>10663.737999999999</v>
      </c>
      <c r="E339" s="24">
        <v>14685.488333333335</v>
      </c>
      <c r="F339" s="24">
        <v>19746.75233333333</v>
      </c>
      <c r="G339" s="24">
        <v>25802.479499999998</v>
      </c>
      <c r="H339" s="52">
        <v>36827.04316666667</v>
      </c>
      <c r="I339" s="52">
        <v>58193.437500000007</v>
      </c>
      <c r="J339" s="50">
        <v>83248.371714285706</v>
      </c>
      <c r="K339" s="26">
        <v>67937.796000000002</v>
      </c>
      <c r="L339" s="24">
        <v>66307.010000000009</v>
      </c>
      <c r="M339" s="24">
        <v>80995.497999999992</v>
      </c>
      <c r="N339" s="24">
        <v>83245.97</v>
      </c>
      <c r="O339" s="24">
        <v>94750.775999999998</v>
      </c>
      <c r="P339" s="24">
        <v>94750.775999999998</v>
      </c>
      <c r="Q339" s="24">
        <v>94750.775999999998</v>
      </c>
      <c r="R339" s="68"/>
    </row>
    <row r="340" spans="2:18" x14ac:dyDescent="0.3">
      <c r="B340" s="31" t="s">
        <v>185</v>
      </c>
      <c r="C340" s="47">
        <f>+SUMPRODUCT(C341:C345,'III. Empleo'!C341:C345)/'III. Empleo'!C340</f>
        <v>6083.8542792792796</v>
      </c>
      <c r="D340" s="47">
        <f>+SUMPRODUCT(D341:D345,'III. Empleo'!D341:D345)/'III. Empleo'!D340</f>
        <v>7976.3674396855813</v>
      </c>
      <c r="E340" s="47">
        <f>+SUMPRODUCT(E341:E345,'III. Empleo'!E341:E345)/'III. Empleo'!E340</f>
        <v>10592.884974074075</v>
      </c>
      <c r="F340" s="47">
        <f>+SUMPRODUCT(F341:F345,'III. Empleo'!F341:F345)/'III. Empleo'!F340</f>
        <v>13585.666131965174</v>
      </c>
      <c r="G340" s="47">
        <f>+SUMPRODUCT(G341:G345,'III. Empleo'!G341:G345)/'III. Empleo'!G340</f>
        <v>17852.984364978904</v>
      </c>
      <c r="H340" s="64">
        <f>+SUMPRODUCT(H341:H345,'III. Empleo'!H341:H345)/'III. Empleo'!H340</f>
        <v>22376.487510918436</v>
      </c>
      <c r="I340" s="64">
        <f>+SUMPRODUCT(I341:I345,'III. Empleo'!I341:I345)/'III. Empleo'!I340</f>
        <v>32419.525900867124</v>
      </c>
      <c r="J340" s="49">
        <f>+SUMPRODUCT(J341:J345,'III. Empleo'!J341:J345)/'III. Empleo'!J340</f>
        <v>47176.934234335844</v>
      </c>
      <c r="K340" s="71">
        <f>+SUMPRODUCT(K341:K345,'III. Empleo'!K341:K345)/'III. Empleo'!K340</f>
        <v>38927.793125000004</v>
      </c>
      <c r="L340" s="91">
        <f>+SUMPRODUCT(L341:L345,'III. Empleo'!L341:L345)/'III. Empleo'!L340</f>
        <v>44360.221250000002</v>
      </c>
      <c r="M340" s="91">
        <f>+SUMPRODUCT(M341:M345,'III. Empleo'!M341:M345)/'III. Empleo'!M340</f>
        <v>46996.611562499995</v>
      </c>
      <c r="N340" s="91">
        <f>+SUMPRODUCT(N341:N345,'III. Empleo'!N341:N345)/'III. Empleo'!N340</f>
        <v>46269.441515151513</v>
      </c>
      <c r="O340" s="91">
        <f>+SUMPRODUCT(O341:O345,'III. Empleo'!O341:O345)/'III. Empleo'!O340</f>
        <v>47796.949393939394</v>
      </c>
      <c r="P340" s="91">
        <f>+SUMPRODUCT(P341:P345,'III. Empleo'!P341:P345)/'III. Empleo'!P340</f>
        <v>48818.932424242426</v>
      </c>
      <c r="Q340" s="91">
        <f>+SUMPRODUCT(Q341:Q345,'III. Empleo'!Q341:Q345)/'III. Empleo'!Q340</f>
        <v>56929.693333333336</v>
      </c>
      <c r="R340" s="68"/>
    </row>
    <row r="341" spans="2:18" x14ac:dyDescent="0.3">
      <c r="B341" s="3" t="s">
        <v>442</v>
      </c>
      <c r="C341" s="24">
        <v>4741.7259722222216</v>
      </c>
      <c r="D341" s="24">
        <v>8019.230591269843</v>
      </c>
      <c r="E341" s="24">
        <v>11344.779999999999</v>
      </c>
      <c r="F341" s="24">
        <v>13571.909041666668</v>
      </c>
      <c r="G341" s="24">
        <v>19796.862083333337</v>
      </c>
      <c r="H341" s="52">
        <v>24446.257499999996</v>
      </c>
      <c r="I341" s="52">
        <v>37426.392916666671</v>
      </c>
      <c r="J341" s="50">
        <v>51882.16235714285</v>
      </c>
      <c r="K341" s="26">
        <v>44426.827499999999</v>
      </c>
      <c r="L341" s="24">
        <v>44426.827499999999</v>
      </c>
      <c r="M341" s="24">
        <v>60130.257499999992</v>
      </c>
      <c r="N341" s="24">
        <v>52704.205999999991</v>
      </c>
      <c r="O341" s="24">
        <v>52704.205999999991</v>
      </c>
      <c r="P341" s="24">
        <v>52704.205999999991</v>
      </c>
      <c r="Q341" s="24">
        <v>56078.605999999992</v>
      </c>
      <c r="R341" s="68"/>
    </row>
    <row r="342" spans="2:18" x14ac:dyDescent="0.3">
      <c r="B342" s="3" t="s">
        <v>443</v>
      </c>
      <c r="C342" s="24">
        <v>5694.9761458333332</v>
      </c>
      <c r="D342" s="24">
        <v>7769.9089814814806</v>
      </c>
      <c r="E342" s="24">
        <v>10142.189296296296</v>
      </c>
      <c r="F342" s="24">
        <v>13633.389333333333</v>
      </c>
      <c r="G342" s="24">
        <v>16378.01</v>
      </c>
      <c r="H342" s="52">
        <v>17021.844236111112</v>
      </c>
      <c r="I342" s="52">
        <v>23721.891658272289</v>
      </c>
      <c r="J342" s="50">
        <v>38395.32785714286</v>
      </c>
      <c r="K342" s="26">
        <v>29380.422857142861</v>
      </c>
      <c r="L342" s="24">
        <v>38672.401428571429</v>
      </c>
      <c r="M342" s="24">
        <v>38672.401428571429</v>
      </c>
      <c r="N342" s="24">
        <v>38672.401428571429</v>
      </c>
      <c r="O342" s="24">
        <v>38672.401428571429</v>
      </c>
      <c r="P342" s="24">
        <v>38672.401428571429</v>
      </c>
      <c r="Q342" s="24">
        <v>46024.864999999998</v>
      </c>
      <c r="R342" s="68"/>
    </row>
    <row r="343" spans="2:18" x14ac:dyDescent="0.3">
      <c r="B343" s="3" t="s">
        <v>444</v>
      </c>
      <c r="C343" s="24">
        <v>5748.6405555555566</v>
      </c>
      <c r="D343" s="24">
        <v>7116.003333333334</v>
      </c>
      <c r="E343" s="24">
        <v>9790.6288888888921</v>
      </c>
      <c r="F343" s="24">
        <v>14963.4275</v>
      </c>
      <c r="G343" s="24">
        <v>24947.041249999998</v>
      </c>
      <c r="H343" s="52">
        <v>40733.33833333334</v>
      </c>
      <c r="I343" s="52">
        <v>60271.1</v>
      </c>
      <c r="J343" s="50">
        <v>90887.2</v>
      </c>
      <c r="K343" s="26">
        <v>77469.279999999999</v>
      </c>
      <c r="L343" s="24">
        <v>99344.28</v>
      </c>
      <c r="M343" s="24">
        <v>85134.28</v>
      </c>
      <c r="N343" s="24">
        <v>85134.28</v>
      </c>
      <c r="O343" s="24">
        <v>85134.28</v>
      </c>
      <c r="P343" s="24">
        <v>101997</v>
      </c>
      <c r="Q343" s="24">
        <v>101997</v>
      </c>
      <c r="R343" s="68"/>
    </row>
    <row r="344" spans="2:18" x14ac:dyDescent="0.3">
      <c r="B344" s="3" t="s">
        <v>445</v>
      </c>
      <c r="C344" s="24">
        <v>8425.2349999999988</v>
      </c>
      <c r="D344" s="24">
        <v>9116.2213888888909</v>
      </c>
      <c r="E344" s="24">
        <v>10951.950138888889</v>
      </c>
      <c r="F344" s="24">
        <v>12431.440694444444</v>
      </c>
      <c r="G344" s="24">
        <v>15944.58708333333</v>
      </c>
      <c r="H344" s="52">
        <v>21938.985416666666</v>
      </c>
      <c r="I344" s="52">
        <v>35821.563194444447</v>
      </c>
      <c r="J344" s="50">
        <v>46666.189047619053</v>
      </c>
      <c r="K344" s="26">
        <v>41505.75</v>
      </c>
      <c r="L344" s="24">
        <v>41505.75</v>
      </c>
      <c r="M344" s="24">
        <v>41505.75</v>
      </c>
      <c r="N344" s="24">
        <v>41505.75</v>
      </c>
      <c r="O344" s="24">
        <v>49907.043333333328</v>
      </c>
      <c r="P344" s="24">
        <v>49907.043333333328</v>
      </c>
      <c r="Q344" s="24">
        <v>60826.236666666671</v>
      </c>
      <c r="R344" s="68"/>
    </row>
    <row r="345" spans="2:18" x14ac:dyDescent="0.3">
      <c r="B345" s="3" t="s">
        <v>446</v>
      </c>
      <c r="C345" s="24">
        <v>5825.1536666666689</v>
      </c>
      <c r="D345" s="24">
        <v>7428.3291666666673</v>
      </c>
      <c r="E345" s="24">
        <v>10732.764000000001</v>
      </c>
      <c r="F345" s="24">
        <v>14198.561666666668</v>
      </c>
      <c r="G345" s="24">
        <v>18830.638833333334</v>
      </c>
      <c r="H345" s="52">
        <v>26905.02894444445</v>
      </c>
      <c r="I345" s="52">
        <v>36619.459777777774</v>
      </c>
      <c r="J345" s="50">
        <v>50023.07</v>
      </c>
      <c r="K345" s="26">
        <v>42113.848333333335</v>
      </c>
      <c r="L345" s="24">
        <v>42113.848333333335</v>
      </c>
      <c r="M345" s="24">
        <v>50442.31</v>
      </c>
      <c r="N345" s="24">
        <v>50442.31</v>
      </c>
      <c r="O345" s="24">
        <v>50442.31</v>
      </c>
      <c r="P345" s="24">
        <v>50442.31</v>
      </c>
      <c r="Q345" s="24">
        <v>64164.553333333337</v>
      </c>
      <c r="R345" s="68"/>
    </row>
    <row r="346" spans="2:18" x14ac:dyDescent="0.3">
      <c r="B346" s="31" t="s">
        <v>186</v>
      </c>
      <c r="C346" s="47">
        <f>+SUMPRODUCT(C347:C349,'III. Empleo'!C347:C349)/'III. Empleo'!C346</f>
        <v>6207.0188225838265</v>
      </c>
      <c r="D346" s="47">
        <f>+SUMPRODUCT(D347:D349,'III. Empleo'!D347:D349)/'III. Empleo'!D346</f>
        <v>8555.6093372289961</v>
      </c>
      <c r="E346" s="47">
        <f>+SUMPRODUCT(E347:E349,'III. Empleo'!E347:E349)/'III. Empleo'!E346</f>
        <v>12167.466017884324</v>
      </c>
      <c r="F346" s="47">
        <f>+SUMPRODUCT(F347:F349,'III. Empleo'!F347:F349)/'III. Empleo'!F346</f>
        <v>14371.598378739316</v>
      </c>
      <c r="G346" s="47">
        <f>+SUMPRODUCT(G347:G349,'III. Empleo'!G347:G349)/'III. Empleo'!G346</f>
        <v>17995.897102071005</v>
      </c>
      <c r="H346" s="64">
        <f>+SUMPRODUCT(H347:H349,'III. Empleo'!H347:H349)/'III. Empleo'!H346</f>
        <v>23219.07673228543</v>
      </c>
      <c r="I346" s="64">
        <f>+SUMPRODUCT(I347:I349,'III. Empleo'!I347:I349)/'III. Empleo'!I346</f>
        <v>36409.461845238096</v>
      </c>
      <c r="J346" s="49">
        <f>+SUMPRODUCT(J347:J349,'III. Empleo'!J347:J349)/'III. Empleo'!J346</f>
        <v>52986.7074489796</v>
      </c>
      <c r="K346" s="71">
        <f>+SUMPRODUCT(K347:K349,'III. Empleo'!K347:K349)/'III. Empleo'!K346</f>
        <v>47163.335714285713</v>
      </c>
      <c r="L346" s="91">
        <f>+SUMPRODUCT(L347:L349,'III. Empleo'!L347:L349)/'III. Empleo'!L346</f>
        <v>50458.205000000009</v>
      </c>
      <c r="M346" s="91">
        <f>+SUMPRODUCT(M347:M349,'III. Empleo'!M347:M349)/'III. Empleo'!M346</f>
        <v>50007.390714285713</v>
      </c>
      <c r="N346" s="91">
        <f>+SUMPRODUCT(N347:N349,'III. Empleo'!N347:N349)/'III. Empleo'!N346</f>
        <v>49900.34714285715</v>
      </c>
      <c r="O346" s="91">
        <f>+SUMPRODUCT(O347:O349,'III. Empleo'!O347:O349)/'III. Empleo'!O346</f>
        <v>55261.035714285717</v>
      </c>
      <c r="P346" s="91">
        <f>+SUMPRODUCT(P347:P349,'III. Empleo'!P347:P349)/'III. Empleo'!P346</f>
        <v>59696.967142857146</v>
      </c>
      <c r="Q346" s="91">
        <f>+SUMPRODUCT(Q347:Q349,'III. Empleo'!Q347:Q349)/'III. Empleo'!Q346</f>
        <v>58419.670714285727</v>
      </c>
      <c r="R346" s="68"/>
    </row>
    <row r="347" spans="2:18" x14ac:dyDescent="0.3">
      <c r="B347" s="3" t="s">
        <v>447</v>
      </c>
      <c r="C347" s="24">
        <v>5742.2886666666664</v>
      </c>
      <c r="D347" s="24">
        <v>7677.0734166666662</v>
      </c>
      <c r="E347" s="24">
        <v>10913.065624999999</v>
      </c>
      <c r="F347" s="24">
        <v>12743.988374999999</v>
      </c>
      <c r="G347" s="24">
        <v>16247.278833333332</v>
      </c>
      <c r="H347" s="52">
        <v>21379.078208333336</v>
      </c>
      <c r="I347" s="52">
        <v>36858.199166666665</v>
      </c>
      <c r="J347" s="50">
        <v>57108.168857142853</v>
      </c>
      <c r="K347" s="26">
        <v>46507.42</v>
      </c>
      <c r="L347" s="24">
        <v>55019.376000000004</v>
      </c>
      <c r="M347" s="24">
        <v>53314.07</v>
      </c>
      <c r="N347" s="24">
        <v>52866.813999999998</v>
      </c>
      <c r="O347" s="24">
        <v>56981.582000000002</v>
      </c>
      <c r="P347" s="24">
        <v>69402.19</v>
      </c>
      <c r="Q347" s="24">
        <v>65665.73</v>
      </c>
      <c r="R347" s="68"/>
    </row>
    <row r="348" spans="2:18" x14ac:dyDescent="0.3">
      <c r="B348" s="3" t="s">
        <v>448</v>
      </c>
      <c r="C348" s="24">
        <v>6843.711016666668</v>
      </c>
      <c r="D348" s="24">
        <v>9768.3337361111098</v>
      </c>
      <c r="E348" s="24">
        <v>13605.991805555555</v>
      </c>
      <c r="F348" s="24">
        <v>17251.242666666669</v>
      </c>
      <c r="G348" s="24">
        <v>18976.01225</v>
      </c>
      <c r="H348" s="52">
        <v>26631.697500000006</v>
      </c>
      <c r="I348" s="52">
        <v>42891.497500000005</v>
      </c>
      <c r="J348" s="50">
        <v>58834.3675</v>
      </c>
      <c r="K348" s="26">
        <v>51703.502500000002</v>
      </c>
      <c r="L348" s="24">
        <v>52595.600000000006</v>
      </c>
      <c r="M348" s="24">
        <v>53149.3825</v>
      </c>
      <c r="N348" s="24">
        <v>53333.8</v>
      </c>
      <c r="O348" s="24">
        <v>66952.75</v>
      </c>
      <c r="P348" s="24">
        <v>66952.75</v>
      </c>
      <c r="Q348" s="24">
        <v>67152.787500000006</v>
      </c>
      <c r="R348" s="68"/>
    </row>
    <row r="349" spans="2:18" x14ac:dyDescent="0.3">
      <c r="B349" s="3" t="s">
        <v>449</v>
      </c>
      <c r="C349" s="24">
        <v>6298.6399999999994</v>
      </c>
      <c r="D349" s="24">
        <v>8335.6880000000001</v>
      </c>
      <c r="E349" s="24">
        <v>12259.92</v>
      </c>
      <c r="F349" s="24">
        <v>14121.179999999995</v>
      </c>
      <c r="G349" s="24">
        <v>18944.087999999996</v>
      </c>
      <c r="H349" s="52">
        <v>22298.312000000002</v>
      </c>
      <c r="I349" s="52">
        <v>30775.096000000001</v>
      </c>
      <c r="J349" s="50">
        <v>44187.118000000009</v>
      </c>
      <c r="K349" s="26">
        <v>44187.118000000002</v>
      </c>
      <c r="L349" s="24">
        <v>44187.118000000002</v>
      </c>
      <c r="M349" s="24">
        <v>44187.118000000002</v>
      </c>
      <c r="N349" s="24">
        <v>44187.118000000002</v>
      </c>
      <c r="O349" s="24">
        <v>44187.118000000002</v>
      </c>
      <c r="P349" s="24">
        <v>44187.118000000002</v>
      </c>
      <c r="Q349" s="24">
        <v>44187.118000000002</v>
      </c>
      <c r="R349" s="68"/>
    </row>
    <row r="350" spans="2:18" x14ac:dyDescent="0.3">
      <c r="B350" s="31" t="s">
        <v>187</v>
      </c>
      <c r="C350" s="47">
        <f>+SUMPRODUCT(C351:C353,'III. Empleo'!C351:C353)/'III. Empleo'!C350</f>
        <v>6852.949493164363</v>
      </c>
      <c r="D350" s="47">
        <f>+SUMPRODUCT(D351:D353,'III. Empleo'!D351:D353)/'III. Empleo'!D350</f>
        <v>8884.5343150744957</v>
      </c>
      <c r="E350" s="47">
        <f>+SUMPRODUCT(E351:E353,'III. Empleo'!E351:E353)/'III. Empleo'!E350</f>
        <v>12138.2192</v>
      </c>
      <c r="F350" s="47">
        <f>+SUMPRODUCT(F351:F353,'III. Empleo'!F351:F353)/'III. Empleo'!F350</f>
        <v>17736.791172360248</v>
      </c>
      <c r="G350" s="47">
        <f>+SUMPRODUCT(G351:G353,'III. Empleo'!G351:G353)/'III. Empleo'!G350</f>
        <v>25538.242867804682</v>
      </c>
      <c r="H350" s="64">
        <f>+SUMPRODUCT(H351:H353,'III. Empleo'!H351:H353)/'III. Empleo'!H350</f>
        <v>31137.193541666667</v>
      </c>
      <c r="I350" s="64">
        <f>+SUMPRODUCT(I351:I353,'III. Empleo'!I351:I353)/'III. Empleo'!I350</f>
        <v>45599.799609187103</v>
      </c>
      <c r="J350" s="49">
        <f>+SUMPRODUCT(J351:J353,'III. Empleo'!J351:J353)/'III. Empleo'!J350</f>
        <v>59597.926318649421</v>
      </c>
      <c r="K350" s="71">
        <f>+SUMPRODUCT(K351:K353,'III. Empleo'!K351:K353)/'III. Empleo'!K350</f>
        <v>50686.481764705888</v>
      </c>
      <c r="L350" s="91">
        <f>+SUMPRODUCT(L351:L353,'III. Empleo'!L351:L353)/'III. Empleo'!L350</f>
        <v>53793.096111111103</v>
      </c>
      <c r="M350" s="91">
        <f>+SUMPRODUCT(M351:M353,'III. Empleo'!M351:M353)/'III. Empleo'!M350</f>
        <v>57319.271666666675</v>
      </c>
      <c r="N350" s="91">
        <f>+SUMPRODUCT(N351:N353,'III. Empleo'!N351:N353)/'III. Empleo'!N350</f>
        <v>57319.271666666675</v>
      </c>
      <c r="O350" s="91">
        <f>+SUMPRODUCT(O351:O353,'III. Empleo'!O351:O353)/'III. Empleo'!O350</f>
        <v>58285.35055555556</v>
      </c>
      <c r="P350" s="91">
        <f>+SUMPRODUCT(P351:P353,'III. Empleo'!P351:P353)/'III. Empleo'!P350</f>
        <v>63690.94235294118</v>
      </c>
      <c r="Q350" s="91">
        <f>+SUMPRODUCT(Q351:Q353,'III. Empleo'!Q351:Q353)/'III. Empleo'!Q350</f>
        <v>75924.468823529402</v>
      </c>
      <c r="R350" s="68"/>
    </row>
    <row r="351" spans="2:18" x14ac:dyDescent="0.3">
      <c r="B351" s="3" t="s">
        <v>450</v>
      </c>
      <c r="C351" s="24">
        <v>7240.0153333333328</v>
      </c>
      <c r="D351" s="24">
        <v>10045.671625000001</v>
      </c>
      <c r="E351" s="24">
        <v>13259.331749999999</v>
      </c>
      <c r="F351" s="24">
        <v>18379.03975</v>
      </c>
      <c r="G351" s="24">
        <v>24543.620138888888</v>
      </c>
      <c r="H351" s="52">
        <v>31974.210972222227</v>
      </c>
      <c r="I351" s="52">
        <v>45819.009007936511</v>
      </c>
      <c r="J351" s="50">
        <v>48662.415680272097</v>
      </c>
      <c r="K351" s="26">
        <v>46134.80857142857</v>
      </c>
      <c r="L351" s="24">
        <v>41288.494999999995</v>
      </c>
      <c r="M351" s="24">
        <v>45535.55857142857</v>
      </c>
      <c r="N351" s="24">
        <v>45535.55857142857</v>
      </c>
      <c r="O351" s="24">
        <v>44567.42571428571</v>
      </c>
      <c r="P351" s="24">
        <v>55473.051666666666</v>
      </c>
      <c r="Q351" s="24">
        <v>62102.011666666665</v>
      </c>
      <c r="R351" s="68"/>
    </row>
    <row r="352" spans="2:18" x14ac:dyDescent="0.3">
      <c r="B352" s="3" t="s">
        <v>451</v>
      </c>
      <c r="C352" s="24">
        <v>6857.264742063493</v>
      </c>
      <c r="D352" s="24">
        <v>8047.2219642857135</v>
      </c>
      <c r="E352" s="24">
        <v>11373.403055555556</v>
      </c>
      <c r="F352" s="24">
        <v>14913.300555555557</v>
      </c>
      <c r="G352" s="24">
        <v>21709.172202380953</v>
      </c>
      <c r="H352" s="52">
        <v>28807.924166666668</v>
      </c>
      <c r="I352" s="52">
        <v>42577.803809523801</v>
      </c>
      <c r="J352" s="50">
        <v>62631.829158163273</v>
      </c>
      <c r="K352" s="26">
        <v>48984.561428571433</v>
      </c>
      <c r="L352" s="24">
        <v>63161.881428571425</v>
      </c>
      <c r="M352" s="24">
        <v>61662.983749999999</v>
      </c>
      <c r="N352" s="24">
        <v>61662.983749999999</v>
      </c>
      <c r="O352" s="24">
        <v>61662.983749999999</v>
      </c>
      <c r="P352" s="24">
        <v>61731.777499999997</v>
      </c>
      <c r="Q352" s="24">
        <v>79555.632499999992</v>
      </c>
      <c r="R352" s="68"/>
    </row>
    <row r="353" spans="2:18" x14ac:dyDescent="0.3">
      <c r="B353" s="3" t="s">
        <v>452</v>
      </c>
      <c r="C353" s="24">
        <v>5922.1786363636347</v>
      </c>
      <c r="D353" s="24">
        <v>8904.381666666668</v>
      </c>
      <c r="E353" s="24">
        <v>11443.034166666666</v>
      </c>
      <c r="F353" s="24">
        <v>22677.016250000001</v>
      </c>
      <c r="G353" s="24">
        <v>34966.537708333337</v>
      </c>
      <c r="H353" s="52">
        <v>34898.12055555555</v>
      </c>
      <c r="I353" s="52">
        <v>52176.169444444444</v>
      </c>
      <c r="J353" s="50">
        <v>76791.914761904758</v>
      </c>
      <c r="K353" s="26">
        <v>65278.200000000004</v>
      </c>
      <c r="L353" s="24">
        <v>65278.200000000004</v>
      </c>
      <c r="M353" s="24">
        <v>73231.37000000001</v>
      </c>
      <c r="N353" s="24">
        <v>73231.37000000001</v>
      </c>
      <c r="O353" s="24">
        <v>81286.819999999992</v>
      </c>
      <c r="P353" s="24">
        <v>85351.16333333333</v>
      </c>
      <c r="Q353" s="24">
        <v>93886.28</v>
      </c>
      <c r="R353" s="68"/>
    </row>
    <row r="354" spans="2:18" x14ac:dyDescent="0.3">
      <c r="B354" s="31" t="s">
        <v>188</v>
      </c>
      <c r="C354" s="47">
        <f>+SUMPRODUCT(C355:C361,'III. Empleo'!C355:C361)/'III. Empleo'!C354</f>
        <v>7526.5565292445508</v>
      </c>
      <c r="D354" s="47">
        <f>+SUMPRODUCT(D355:D361,'III. Empleo'!D355:D361)/'III. Empleo'!D354</f>
        <v>9125.9199790456187</v>
      </c>
      <c r="E354" s="47">
        <f>+SUMPRODUCT(E355:E361,'III. Empleo'!E355:E361)/'III. Empleo'!E354</f>
        <v>11422.53016194351</v>
      </c>
      <c r="F354" s="47">
        <f>+SUMPRODUCT(F355:F361,'III. Empleo'!F355:F361)/'III. Empleo'!F354</f>
        <v>13513.660941595444</v>
      </c>
      <c r="G354" s="47">
        <f>+SUMPRODUCT(G355:G361,'III. Empleo'!G355:G361)/'III. Empleo'!G354</f>
        <v>16889.649968654434</v>
      </c>
      <c r="H354" s="64">
        <f>+SUMPRODUCT(H355:H361,'III. Empleo'!H355:H361)/'III. Empleo'!H354</f>
        <v>24132.456172839506</v>
      </c>
      <c r="I354" s="64">
        <f>+SUMPRODUCT(I355:I361,'III. Empleo'!I355:I361)/'III. Empleo'!I354</f>
        <v>40801.207071485747</v>
      </c>
      <c r="J354" s="49">
        <f>+SUMPRODUCT(J355:J361,'III. Empleo'!J355:J361)/'III. Empleo'!J354</f>
        <v>56369.416876750685</v>
      </c>
      <c r="K354" s="71">
        <f>+SUMPRODUCT(K355:K361,'III. Empleo'!K355:K361)/'III. Empleo'!K354</f>
        <v>49295.902333333339</v>
      </c>
      <c r="L354" s="91">
        <f>+SUMPRODUCT(L355:L361,'III. Empleo'!L355:L361)/'III. Empleo'!L354</f>
        <v>51636.205666666661</v>
      </c>
      <c r="M354" s="91">
        <f>+SUMPRODUCT(M355:M361,'III. Empleo'!M355:M361)/'III. Empleo'!M354</f>
        <v>54755.079666666672</v>
      </c>
      <c r="N354" s="91">
        <f>+SUMPRODUCT(N355:N361,'III. Empleo'!N355:N361)/'III. Empleo'!N354</f>
        <v>55035.066206896547</v>
      </c>
      <c r="O354" s="91">
        <f>+SUMPRODUCT(O355:O361,'III. Empleo'!O355:O361)/'III. Empleo'!O354</f>
        <v>55296.109310344822</v>
      </c>
      <c r="P354" s="91">
        <f>+SUMPRODUCT(P355:P361,'III. Empleo'!P355:P361)/'III. Empleo'!P354</f>
        <v>61513.410714285717</v>
      </c>
      <c r="Q354" s="91">
        <f>+SUMPRODUCT(Q355:Q361,'III. Empleo'!Q355:Q361)/'III. Empleo'!Q354</f>
        <v>62465.678571428572</v>
      </c>
      <c r="R354" s="68"/>
    </row>
    <row r="355" spans="2:18" x14ac:dyDescent="0.3">
      <c r="B355" s="3" t="s">
        <v>453</v>
      </c>
      <c r="C355" s="24">
        <v>8321.3473379629631</v>
      </c>
      <c r="D355" s="24">
        <v>9593.9236931818177</v>
      </c>
      <c r="E355" s="24">
        <v>11808.561719696969</v>
      </c>
      <c r="F355" s="24">
        <v>9867.4175462962994</v>
      </c>
      <c r="G355" s="24">
        <v>10014.446749999997</v>
      </c>
      <c r="H355" s="52">
        <v>14093.737416666669</v>
      </c>
      <c r="I355" s="52">
        <v>37291.273611111115</v>
      </c>
      <c r="J355" s="50">
        <v>58316.825396825392</v>
      </c>
      <c r="K355" s="26">
        <v>47116.666666666664</v>
      </c>
      <c r="L355" s="24">
        <v>51942.444444444445</v>
      </c>
      <c r="M355" s="24">
        <v>61905.888888888898</v>
      </c>
      <c r="N355" s="24">
        <v>56927.777777777781</v>
      </c>
      <c r="O355" s="24">
        <v>56927.777777777781</v>
      </c>
      <c r="P355" s="24">
        <v>66624.999999999985</v>
      </c>
      <c r="Q355" s="24">
        <v>66772.222222222204</v>
      </c>
      <c r="R355" s="68"/>
    </row>
    <row r="356" spans="2:18" x14ac:dyDescent="0.3">
      <c r="B356" s="3" t="s">
        <v>454</v>
      </c>
      <c r="C356" s="24">
        <v>5963.0586111111115</v>
      </c>
      <c r="D356" s="24">
        <v>7733.7308333333322</v>
      </c>
      <c r="E356" s="24">
        <v>10269.312638888892</v>
      </c>
      <c r="F356" s="24">
        <v>14145.629305555556</v>
      </c>
      <c r="G356" s="24">
        <v>19615.929583333331</v>
      </c>
      <c r="H356" s="52">
        <v>29575.225833333334</v>
      </c>
      <c r="I356" s="52">
        <v>36769.53805555556</v>
      </c>
      <c r="J356" s="50">
        <v>43500.542142857143</v>
      </c>
      <c r="K356" s="26">
        <v>43480.959999999999</v>
      </c>
      <c r="L356" s="24">
        <v>43480.959999999999</v>
      </c>
      <c r="M356" s="24">
        <v>43508.375</v>
      </c>
      <c r="N356" s="24">
        <v>43508.375</v>
      </c>
      <c r="O356" s="24">
        <v>43508.375</v>
      </c>
      <c r="P356" s="24">
        <v>43508.375</v>
      </c>
      <c r="Q356" s="24">
        <v>43508.375</v>
      </c>
      <c r="R356" s="68"/>
    </row>
    <row r="357" spans="2:18" x14ac:dyDescent="0.3">
      <c r="B357" s="3" t="s">
        <v>455</v>
      </c>
      <c r="C357" s="24">
        <v>8472.1760606060579</v>
      </c>
      <c r="D357" s="24">
        <v>11257.835909090905</v>
      </c>
      <c r="E357" s="24">
        <v>16463.519583333331</v>
      </c>
      <c r="F357" s="24">
        <v>22801.3125</v>
      </c>
      <c r="G357" s="24">
        <v>30558.041666666668</v>
      </c>
      <c r="H357" s="52">
        <v>43019.916666666664</v>
      </c>
      <c r="I357" s="52">
        <v>68372.360416666663</v>
      </c>
      <c r="J357" s="50">
        <v>126969.21642857142</v>
      </c>
      <c r="K357" s="26">
        <v>73104.114999999991</v>
      </c>
      <c r="L357" s="24">
        <v>73104.114999999991</v>
      </c>
      <c r="M357" s="24">
        <v>79645.845000000001</v>
      </c>
      <c r="N357" s="24">
        <v>157459.22</v>
      </c>
      <c r="O357" s="24">
        <v>157459.22</v>
      </c>
      <c r="P357" s="24">
        <v>174006</v>
      </c>
      <c r="Q357" s="24">
        <v>174006</v>
      </c>
      <c r="R357" s="68"/>
    </row>
    <row r="358" spans="2:18" x14ac:dyDescent="0.3">
      <c r="B358" s="3" t="s">
        <v>456</v>
      </c>
      <c r="C358" s="24">
        <v>7072.2618750000001</v>
      </c>
      <c r="D358" s="24">
        <v>9764.1825694444415</v>
      </c>
      <c r="E358" s="24">
        <v>11564.194444444445</v>
      </c>
      <c r="F358" s="24">
        <v>16986.644722222223</v>
      </c>
      <c r="G358" s="24">
        <v>22193.716666666664</v>
      </c>
      <c r="H358" s="52">
        <v>32236.067499999994</v>
      </c>
      <c r="I358" s="52">
        <v>48370.567986111098</v>
      </c>
      <c r="J358" s="50">
        <v>59638.375714285714</v>
      </c>
      <c r="K358" s="26">
        <v>57986.020000000004</v>
      </c>
      <c r="L358" s="24">
        <v>58784.240000000005</v>
      </c>
      <c r="M358" s="24">
        <v>58784.240000000005</v>
      </c>
      <c r="N358" s="24">
        <v>58784.240000000005</v>
      </c>
      <c r="O358" s="24">
        <v>61179.89</v>
      </c>
      <c r="P358" s="24">
        <v>60975</v>
      </c>
      <c r="Q358" s="24">
        <v>60975</v>
      </c>
      <c r="R358" s="68"/>
    </row>
    <row r="359" spans="2:18" x14ac:dyDescent="0.3">
      <c r="B359" s="3" t="s">
        <v>457</v>
      </c>
      <c r="C359" s="24">
        <v>7333.0637615740743</v>
      </c>
      <c r="D359" s="24">
        <v>7426.4354444444434</v>
      </c>
      <c r="E359" s="24">
        <v>8477.228666666666</v>
      </c>
      <c r="F359" s="24">
        <v>11160.603583333332</v>
      </c>
      <c r="G359" s="24">
        <v>14880.368250000001</v>
      </c>
      <c r="H359" s="52">
        <v>18491.922666666665</v>
      </c>
      <c r="I359" s="52">
        <v>26606.23683333334</v>
      </c>
      <c r="J359" s="50">
        <v>35953.136938775504</v>
      </c>
      <c r="K359" s="26">
        <v>33798.42571428571</v>
      </c>
      <c r="L359" s="24">
        <v>33798.42571428571</v>
      </c>
      <c r="M359" s="24">
        <v>36799.75</v>
      </c>
      <c r="N359" s="24">
        <v>36799.75</v>
      </c>
      <c r="O359" s="24">
        <v>36799.75</v>
      </c>
      <c r="P359" s="24">
        <v>36799.75</v>
      </c>
      <c r="Q359" s="24">
        <v>36876.107142857145</v>
      </c>
      <c r="R359" s="68"/>
    </row>
    <row r="360" spans="2:18" x14ac:dyDescent="0.3">
      <c r="B360" s="3" t="s">
        <v>458</v>
      </c>
      <c r="C360" s="24">
        <v>10030.818181818182</v>
      </c>
      <c r="D360" s="24">
        <v>16017.75</v>
      </c>
      <c r="E360" s="24">
        <v>18145.833333333332</v>
      </c>
      <c r="F360" s="24">
        <v>25955.666666666668</v>
      </c>
      <c r="G360" s="24">
        <v>36583.75</v>
      </c>
      <c r="H360" s="52">
        <v>57979.938333333332</v>
      </c>
      <c r="I360" s="52">
        <v>97701.583333333328</v>
      </c>
      <c r="J360" s="50">
        <v>142702.28571428571</v>
      </c>
      <c r="K360" s="26">
        <v>121214</v>
      </c>
      <c r="L360" s="24">
        <v>144000</v>
      </c>
      <c r="M360" s="24">
        <v>113638</v>
      </c>
      <c r="N360" s="24">
        <v>113638</v>
      </c>
      <c r="O360" s="24">
        <v>109230</v>
      </c>
      <c r="P360" s="24">
        <v>186196</v>
      </c>
      <c r="Q360" s="24">
        <v>211000</v>
      </c>
      <c r="R360" s="68"/>
    </row>
    <row r="361" spans="2:18" x14ac:dyDescent="0.3">
      <c r="B361" s="3" t="s">
        <v>459</v>
      </c>
      <c r="C361" s="17">
        <v>0</v>
      </c>
      <c r="D361" s="17">
        <v>0</v>
      </c>
      <c r="E361" s="17">
        <v>0</v>
      </c>
      <c r="F361" s="17">
        <v>0</v>
      </c>
      <c r="G361" s="17">
        <v>0</v>
      </c>
      <c r="H361" s="61">
        <v>0</v>
      </c>
      <c r="I361" s="61">
        <v>0</v>
      </c>
      <c r="J361" s="44">
        <v>0</v>
      </c>
      <c r="K361" s="22">
        <v>0</v>
      </c>
      <c r="L361" s="17">
        <v>0</v>
      </c>
      <c r="M361" s="17">
        <v>0</v>
      </c>
      <c r="N361" s="17">
        <v>0</v>
      </c>
      <c r="O361" s="17">
        <v>0</v>
      </c>
      <c r="P361" s="17">
        <v>0</v>
      </c>
      <c r="Q361" s="17">
        <v>0</v>
      </c>
      <c r="R361" s="68"/>
    </row>
    <row r="362" spans="2:18" x14ac:dyDescent="0.3">
      <c r="B362" s="31" t="s">
        <v>189</v>
      </c>
      <c r="C362" s="47">
        <f>+SUMPRODUCT(C363:C368,'III. Empleo'!C363:C368)/'III. Empleo'!C362</f>
        <v>5789.2187207867</v>
      </c>
      <c r="D362" s="47">
        <f>+SUMPRODUCT(D363:D368,'III. Empleo'!D363:D368)/'III. Empleo'!D362</f>
        <v>7780.6848195728589</v>
      </c>
      <c r="E362" s="47">
        <f>+SUMPRODUCT(E363:E368,'III. Empleo'!E363:E368)/'III. Empleo'!E362</f>
        <v>10196.853832602341</v>
      </c>
      <c r="F362" s="47">
        <f>+SUMPRODUCT(F363:F368,'III. Empleo'!F363:F368)/'III. Empleo'!F362</f>
        <v>12074.750887270769</v>
      </c>
      <c r="G362" s="47">
        <f>+SUMPRODUCT(G363:G368,'III. Empleo'!G363:G368)/'III. Empleo'!G362</f>
        <v>14266.365199884152</v>
      </c>
      <c r="H362" s="64">
        <f>+SUMPRODUCT(H363:H368,'III. Empleo'!H363:H368)/'III. Empleo'!H362</f>
        <v>19141.618821006385</v>
      </c>
      <c r="I362" s="64">
        <f>+SUMPRODUCT(I363:I368,'III. Empleo'!I363:I368)/'III. Empleo'!I362</f>
        <v>30260.090595238096</v>
      </c>
      <c r="J362" s="49">
        <f>+SUMPRODUCT(J363:J368,'III. Empleo'!J363:J368)/'III. Empleo'!J362</f>
        <v>50565.920297152603</v>
      </c>
      <c r="K362" s="71">
        <f>+SUMPRODUCT(K363:K368,'III. Empleo'!K363:K368)/'III. Empleo'!K362</f>
        <v>37984.869714285713</v>
      </c>
      <c r="L362" s="91">
        <f>+SUMPRODUCT(L363:L368,'III. Empleo'!L363:L368)/'III. Empleo'!L362</f>
        <v>46283.06028571428</v>
      </c>
      <c r="M362" s="91">
        <f>+SUMPRODUCT(M363:M368,'III. Empleo'!M363:M368)/'III. Empleo'!M362</f>
        <v>46867.627142857142</v>
      </c>
      <c r="N362" s="91">
        <f>+SUMPRODUCT(N363:N368,'III. Empleo'!N363:N368)/'III. Empleo'!N362</f>
        <v>49411.574374999997</v>
      </c>
      <c r="O362" s="91">
        <f>+SUMPRODUCT(O363:O368,'III. Empleo'!O363:O368)/'III. Empleo'!O362</f>
        <v>53589.186060606058</v>
      </c>
      <c r="P362" s="91">
        <f>+SUMPRODUCT(P363:P368,'III. Empleo'!P363:P368)/'III. Empleo'!P362</f>
        <v>57264.79818181818</v>
      </c>
      <c r="Q362" s="91">
        <f>+SUMPRODUCT(Q363:Q368,'III. Empleo'!Q363:Q368)/'III. Empleo'!Q362</f>
        <v>61818.183333333327</v>
      </c>
      <c r="R362" s="68"/>
    </row>
    <row r="363" spans="2:18" x14ac:dyDescent="0.3">
      <c r="B363" s="3" t="s">
        <v>460</v>
      </c>
      <c r="C363" s="24">
        <v>6259.596354166667</v>
      </c>
      <c r="D363" s="24">
        <v>7947.6405297619049</v>
      </c>
      <c r="E363" s="24">
        <v>9554.718805555558</v>
      </c>
      <c r="F363" s="24">
        <v>11443.986851851851</v>
      </c>
      <c r="G363" s="24">
        <v>13513.045139550266</v>
      </c>
      <c r="H363" s="52">
        <v>17207.351287037036</v>
      </c>
      <c r="I363" s="52">
        <v>31054.293416666664</v>
      </c>
      <c r="J363" s="50">
        <v>50966.417779220785</v>
      </c>
      <c r="K363" s="26">
        <v>43090.656999999999</v>
      </c>
      <c r="L363" s="24">
        <v>46689.832000000002</v>
      </c>
      <c r="M363" s="24">
        <v>46709.404000000002</v>
      </c>
      <c r="N363" s="24">
        <v>46728.97600000001</v>
      </c>
      <c r="O363" s="24">
        <v>56782.763636363641</v>
      </c>
      <c r="P363" s="24">
        <v>56782.763636363641</v>
      </c>
      <c r="Q363" s="24">
        <v>59980.528181818183</v>
      </c>
      <c r="R363" s="68"/>
    </row>
    <row r="364" spans="2:18" x14ac:dyDescent="0.3">
      <c r="B364" s="3" t="s">
        <v>461</v>
      </c>
      <c r="C364" s="24">
        <v>3888.4752272727274</v>
      </c>
      <c r="D364" s="24">
        <v>5618.2024999999994</v>
      </c>
      <c r="E364" s="24">
        <v>7883.3958333333321</v>
      </c>
      <c r="F364" s="24">
        <v>9137.387333333334</v>
      </c>
      <c r="G364" s="24">
        <v>11969.659107142857</v>
      </c>
      <c r="H364" s="52">
        <v>19982.708333333332</v>
      </c>
      <c r="I364" s="52">
        <v>23245.594166666666</v>
      </c>
      <c r="J364" s="50">
        <v>25904.171785714287</v>
      </c>
      <c r="K364" s="26">
        <v>25135.044999999998</v>
      </c>
      <c r="L364" s="24">
        <v>25135.044999999998</v>
      </c>
      <c r="M364" s="24">
        <v>26341.8</v>
      </c>
      <c r="N364" s="24">
        <v>26341.8</v>
      </c>
      <c r="O364" s="24">
        <v>26341.8</v>
      </c>
      <c r="P364" s="24">
        <v>27608.89</v>
      </c>
      <c r="Q364" s="24">
        <v>24424.822500000002</v>
      </c>
      <c r="R364" s="68"/>
    </row>
    <row r="365" spans="2:18" x14ac:dyDescent="0.3">
      <c r="B365" s="3" t="s">
        <v>462</v>
      </c>
      <c r="C365" s="24">
        <v>5731.579545454545</v>
      </c>
      <c r="D365" s="24">
        <v>7875.1382467532476</v>
      </c>
      <c r="E365" s="24">
        <v>8860.6077777777773</v>
      </c>
      <c r="F365" s="24">
        <v>12184.341388888888</v>
      </c>
      <c r="G365" s="24">
        <v>15756.774722222222</v>
      </c>
      <c r="H365" s="52">
        <v>22913.215625000001</v>
      </c>
      <c r="I365" s="52">
        <v>31836.290416666667</v>
      </c>
      <c r="J365" s="50">
        <v>48041.829642857141</v>
      </c>
      <c r="K365" s="26">
        <v>38241.572500000002</v>
      </c>
      <c r="L365" s="24">
        <v>38241.572500000002</v>
      </c>
      <c r="M365" s="24">
        <v>38241.572500000002</v>
      </c>
      <c r="N365" s="24">
        <v>45876.353333333333</v>
      </c>
      <c r="O365" s="24">
        <v>45876.353333333333</v>
      </c>
      <c r="P365" s="24">
        <v>59007.036666666667</v>
      </c>
      <c r="Q365" s="24">
        <v>70808.346666666665</v>
      </c>
      <c r="R365" s="68"/>
    </row>
    <row r="366" spans="2:18" x14ac:dyDescent="0.3">
      <c r="B366" s="3" t="s">
        <v>463</v>
      </c>
      <c r="C366" s="24">
        <v>6782</v>
      </c>
      <c r="D366" s="24">
        <v>20125</v>
      </c>
      <c r="E366" s="24">
        <v>27743.333333333332</v>
      </c>
      <c r="F366" s="24">
        <v>30000</v>
      </c>
      <c r="G366" s="24">
        <v>30000</v>
      </c>
      <c r="H366" s="52">
        <v>35000</v>
      </c>
      <c r="I366" s="52">
        <v>53333.333333333336</v>
      </c>
      <c r="J366" s="50">
        <v>98571.428571428565</v>
      </c>
      <c r="K366" s="26">
        <v>90000</v>
      </c>
      <c r="L366" s="24">
        <v>90000</v>
      </c>
      <c r="M366" s="24">
        <v>90000</v>
      </c>
      <c r="N366" s="24">
        <v>90000</v>
      </c>
      <c r="O366" s="24">
        <v>90000</v>
      </c>
      <c r="P366" s="24">
        <v>90000</v>
      </c>
      <c r="Q366" s="24">
        <v>150000</v>
      </c>
      <c r="R366" s="68"/>
    </row>
    <row r="367" spans="2:18" x14ac:dyDescent="0.3">
      <c r="B367" s="3" t="s">
        <v>464</v>
      </c>
      <c r="C367" s="24">
        <v>7121.4176587301599</v>
      </c>
      <c r="D367" s="24">
        <v>9229.1201136363616</v>
      </c>
      <c r="E367" s="24">
        <v>11752.389583333332</v>
      </c>
      <c r="F367" s="24">
        <v>13607.925937500002</v>
      </c>
      <c r="G367" s="24">
        <v>15664.772395833332</v>
      </c>
      <c r="H367" s="52">
        <v>20925.43041666667</v>
      </c>
      <c r="I367" s="52">
        <v>41076.075833333336</v>
      </c>
      <c r="J367" s="50">
        <v>60513.12397959183</v>
      </c>
      <c r="K367" s="26">
        <v>46703.025000000001</v>
      </c>
      <c r="L367" s="24">
        <v>59478.414285714287</v>
      </c>
      <c r="M367" s="24">
        <v>59631.568571428572</v>
      </c>
      <c r="N367" s="24">
        <v>59631.568571428572</v>
      </c>
      <c r="O367" s="24">
        <v>59631.568571428572</v>
      </c>
      <c r="P367" s="24">
        <v>69257.861428571414</v>
      </c>
      <c r="Q367" s="24">
        <v>69257.861428571414</v>
      </c>
      <c r="R367" s="68"/>
    </row>
    <row r="368" spans="2:18" x14ac:dyDescent="0.3">
      <c r="B368" s="3" t="s">
        <v>465</v>
      </c>
      <c r="C368" s="24">
        <v>4957.5149579124591</v>
      </c>
      <c r="D368" s="24">
        <v>6380.2698284932667</v>
      </c>
      <c r="E368" s="24">
        <v>9166.8930208333331</v>
      </c>
      <c r="F368" s="24">
        <v>10800.71875</v>
      </c>
      <c r="G368" s="24">
        <v>13203.767361111111</v>
      </c>
      <c r="H368" s="52">
        <v>15385.247962962962</v>
      </c>
      <c r="I368" s="52">
        <v>18286.34479166667</v>
      </c>
      <c r="J368" s="50">
        <v>48500.588367346943</v>
      </c>
      <c r="K368" s="26">
        <v>22679.15</v>
      </c>
      <c r="L368" s="24">
        <v>43683.713333333333</v>
      </c>
      <c r="M368" s="24">
        <v>45279.826666666668</v>
      </c>
      <c r="N368" s="24">
        <v>51923.34</v>
      </c>
      <c r="O368" s="24">
        <v>56202.214285714283</v>
      </c>
      <c r="P368" s="24">
        <v>57552.319999999992</v>
      </c>
      <c r="Q368" s="24">
        <v>62183.554285714279</v>
      </c>
      <c r="R368" s="68"/>
    </row>
    <row r="369" spans="2:18" x14ac:dyDescent="0.3">
      <c r="B369" s="31" t="s">
        <v>190</v>
      </c>
      <c r="C369" s="47">
        <f>+SUMPRODUCT(C370:C372,'III. Empleo'!C370:C372)/'III. Empleo'!C369</f>
        <v>5986.2272211959489</v>
      </c>
      <c r="D369" s="47">
        <f>+SUMPRODUCT(D370:D372,'III. Empleo'!D370:D372)/'III. Empleo'!D369</f>
        <v>7466.3361714285711</v>
      </c>
      <c r="E369" s="47">
        <f>+SUMPRODUCT(E370:E372,'III. Empleo'!E370:E372)/'III. Empleo'!E369</f>
        <v>10527.673938953489</v>
      </c>
      <c r="F369" s="47">
        <f>+SUMPRODUCT(F370:F372,'III. Empleo'!F370:F372)/'III. Empleo'!F369</f>
        <v>12863.683236753372</v>
      </c>
      <c r="G369" s="47">
        <f>+SUMPRODUCT(G370:G372,'III. Empleo'!G370:G372)/'III. Empleo'!G369</f>
        <v>16877.159777046782</v>
      </c>
      <c r="H369" s="64">
        <f>+SUMPRODUCT(H370:H372,'III. Empleo'!H370:H372)/'III. Empleo'!H369</f>
        <v>21121.315541666667</v>
      </c>
      <c r="I369" s="64">
        <f>+SUMPRODUCT(I370:I372,'III. Empleo'!I370:I372)/'III. Empleo'!I369</f>
        <v>30655.725602727842</v>
      </c>
      <c r="J369" s="49">
        <f>+SUMPRODUCT(J370:J372,'III. Empleo'!J370:J372)/'III. Empleo'!J369</f>
        <v>45999.441461412149</v>
      </c>
      <c r="K369" s="71">
        <f>+SUMPRODUCT(K370:K372,'III. Empleo'!K370:K372)/'III. Empleo'!K369</f>
        <v>40760.464166666665</v>
      </c>
      <c r="L369" s="91">
        <f>+SUMPRODUCT(L370:L372,'III. Empleo'!L370:L372)/'III. Empleo'!L369</f>
        <v>33098.40866666667</v>
      </c>
      <c r="M369" s="91">
        <f>+SUMPRODUCT(M370:M372,'III. Empleo'!M370:M372)/'III. Empleo'!M369</f>
        <v>43934.918333333335</v>
      </c>
      <c r="N369" s="91">
        <f>+SUMPRODUCT(N370:N372,'III. Empleo'!N370:N372)/'III. Empleo'!N369</f>
        <v>43593.251666666671</v>
      </c>
      <c r="O369" s="91">
        <f>+SUMPRODUCT(O370:O372,'III. Empleo'!O370:O372)/'III. Empleo'!O369</f>
        <v>49682.960833333338</v>
      </c>
      <c r="P369" s="91">
        <f>+SUMPRODUCT(P370:P372,'III. Empleo'!P370:P372)/'III. Empleo'!P369</f>
        <v>50516.294166666667</v>
      </c>
      <c r="Q369" s="91">
        <f>+SUMPRODUCT(Q370:Q372,'III. Empleo'!Q370:Q372)/'III. Empleo'!Q369</f>
        <v>55883.20166666666</v>
      </c>
      <c r="R369" s="68"/>
    </row>
    <row r="370" spans="2:18" x14ac:dyDescent="0.3">
      <c r="B370" s="3" t="s">
        <v>466</v>
      </c>
      <c r="C370" s="24">
        <v>8140.8883333333351</v>
      </c>
      <c r="D370" s="24">
        <v>9785.7299999999977</v>
      </c>
      <c r="E370" s="24">
        <v>16499.462083333332</v>
      </c>
      <c r="F370" s="24">
        <v>19322.537499999995</v>
      </c>
      <c r="G370" s="24">
        <v>21207.773124999996</v>
      </c>
      <c r="H370" s="52">
        <v>31003.229999999992</v>
      </c>
      <c r="I370" s="52">
        <v>44749.953055555547</v>
      </c>
      <c r="J370" s="50">
        <v>75091.328571428574</v>
      </c>
      <c r="K370" s="26">
        <v>66479.036666666667</v>
      </c>
      <c r="L370" s="24">
        <v>67312.37</v>
      </c>
      <c r="M370" s="24">
        <v>72783.733333333337</v>
      </c>
      <c r="N370" s="24">
        <v>71417.066666666666</v>
      </c>
      <c r="O370" s="24">
        <v>75750.400000000009</v>
      </c>
      <c r="P370" s="24">
        <v>79083.733333333337</v>
      </c>
      <c r="Q370" s="24">
        <v>92812.96</v>
      </c>
      <c r="R370" s="68"/>
    </row>
    <row r="371" spans="2:18" x14ac:dyDescent="0.3">
      <c r="B371" s="3" t="s">
        <v>467</v>
      </c>
      <c r="C371" s="24">
        <v>6383.0063333333337</v>
      </c>
      <c r="D371" s="24">
        <v>10406.012909090909</v>
      </c>
      <c r="E371" s="24">
        <v>13518.437</v>
      </c>
      <c r="F371" s="24">
        <v>15507.228069444443</v>
      </c>
      <c r="G371" s="24">
        <v>22335.09375</v>
      </c>
      <c r="H371" s="52">
        <v>25529.756541666666</v>
      </c>
      <c r="I371" s="52">
        <v>42219.774583333332</v>
      </c>
      <c r="J371" s="50">
        <v>58786.792380952393</v>
      </c>
      <c r="K371" s="26">
        <v>53941.94</v>
      </c>
      <c r="L371" s="24">
        <v>27779.396666666667</v>
      </c>
      <c r="M371" s="24">
        <v>53941.94</v>
      </c>
      <c r="N371" s="24">
        <v>53941.94</v>
      </c>
      <c r="O371" s="24">
        <v>73967.443333333329</v>
      </c>
      <c r="P371" s="24">
        <v>73967.443333333329</v>
      </c>
      <c r="Q371" s="24">
        <v>73967.443333333329</v>
      </c>
      <c r="R371" s="68"/>
    </row>
    <row r="372" spans="2:18" x14ac:dyDescent="0.3">
      <c r="B372" s="3" t="s">
        <v>468</v>
      </c>
      <c r="C372" s="24">
        <v>5212.1775595238096</v>
      </c>
      <c r="D372" s="24">
        <v>5202.2979166666673</v>
      </c>
      <c r="E372" s="24">
        <v>6859.8478125000011</v>
      </c>
      <c r="F372" s="24">
        <v>8609.3333333333321</v>
      </c>
      <c r="G372" s="24">
        <v>11747.698452380953</v>
      </c>
      <c r="H372" s="52">
        <v>13999.730119047623</v>
      </c>
      <c r="I372" s="52">
        <v>17391.966190476192</v>
      </c>
      <c r="J372" s="50">
        <v>24146.440238095238</v>
      </c>
      <c r="K372" s="26">
        <v>21310.440000000002</v>
      </c>
      <c r="L372" s="24">
        <v>21310.440000000002</v>
      </c>
      <c r="M372" s="24">
        <v>24507</v>
      </c>
      <c r="N372" s="24">
        <v>24507</v>
      </c>
      <c r="O372" s="24">
        <v>24507</v>
      </c>
      <c r="P372" s="24">
        <v>24507</v>
      </c>
      <c r="Q372" s="24">
        <v>28376.201666666668</v>
      </c>
      <c r="R372" s="68"/>
    </row>
    <row r="373" spans="2:18" x14ac:dyDescent="0.3">
      <c r="B373" s="31" t="s">
        <v>191</v>
      </c>
      <c r="C373" s="47">
        <f>+SUMPRODUCT(C374:C386,'III. Empleo'!C374:C386)/'III. Empleo'!C373</f>
        <v>8555.023569209281</v>
      </c>
      <c r="D373" s="47">
        <f>+SUMPRODUCT(D374:D386,'III. Empleo'!D374:D386)/'III. Empleo'!D373</f>
        <v>11047.94545306562</v>
      </c>
      <c r="E373" s="47">
        <f>+SUMPRODUCT(E374:E386,'III. Empleo'!E374:E386)/'III. Empleo'!E373</f>
        <v>14575.376624405364</v>
      </c>
      <c r="F373" s="47">
        <f>+SUMPRODUCT(F374:F386,'III. Empleo'!F374:F386)/'III. Empleo'!F373</f>
        <v>19409.763910135494</v>
      </c>
      <c r="G373" s="47">
        <f>+SUMPRODUCT(G374:G386,'III. Empleo'!G374:G386)/'III. Empleo'!G373</f>
        <v>26746.147844075724</v>
      </c>
      <c r="H373" s="64">
        <f>+SUMPRODUCT(H374:H386,'III. Empleo'!H374:H386)/'III. Empleo'!H373</f>
        <v>32065.391657050088</v>
      </c>
      <c r="I373" s="64">
        <f>+SUMPRODUCT(I374:I386,'III. Empleo'!I374:I386)/'III. Empleo'!I373</f>
        <v>50069.05058845663</v>
      </c>
      <c r="J373" s="49">
        <f>+SUMPRODUCT(J374:J386,'III. Empleo'!J374:J386)/'III. Empleo'!J373</f>
        <v>80978.625428502244</v>
      </c>
      <c r="K373" s="71">
        <f>+SUMPRODUCT(K374:K386,'III. Empleo'!K374:K386)/'III. Empleo'!K373</f>
        <v>66806.232926829267</v>
      </c>
      <c r="L373" s="91">
        <f>+SUMPRODUCT(L374:L386,'III. Empleo'!L374:L386)/'III. Empleo'!L373</f>
        <v>70290.195698447904</v>
      </c>
      <c r="M373" s="91">
        <f>+SUMPRODUCT(M374:M386,'III. Empleo'!M374:M386)/'III. Empleo'!M373</f>
        <v>85840.825865800856</v>
      </c>
      <c r="N373" s="91">
        <f>+SUMPRODUCT(N374:N386,'III. Empleo'!N374:N386)/'III. Empleo'!N373</f>
        <v>79838.496557017555</v>
      </c>
      <c r="O373" s="91">
        <f>+SUMPRODUCT(O374:O386,'III. Empleo'!O374:O386)/'III. Empleo'!O373</f>
        <v>83975.980197802215</v>
      </c>
      <c r="P373" s="91">
        <f>+SUMPRODUCT(P374:P386,'III. Empleo'!P374:P386)/'III. Empleo'!P373</f>
        <v>88845.179755011122</v>
      </c>
      <c r="Q373" s="91">
        <f>+SUMPRODUCT(Q374:Q386,'III. Empleo'!Q374:Q386)/'III. Empleo'!Q373</f>
        <v>91324.510593406594</v>
      </c>
      <c r="R373" s="68"/>
    </row>
    <row r="374" spans="2:18" x14ac:dyDescent="0.3">
      <c r="B374" s="3" t="s">
        <v>469</v>
      </c>
      <c r="C374" s="24">
        <v>7450.2586111111113</v>
      </c>
      <c r="D374" s="24">
        <v>9911.8644444444453</v>
      </c>
      <c r="E374" s="24">
        <v>16787.834074074075</v>
      </c>
      <c r="F374" s="24">
        <v>25084.516388888889</v>
      </c>
      <c r="G374" s="24">
        <v>35168.765185185192</v>
      </c>
      <c r="H374" s="52">
        <v>54307.053333333322</v>
      </c>
      <c r="I374" s="52">
        <v>79078.708518518513</v>
      </c>
      <c r="J374" s="50">
        <v>131250.19607142857</v>
      </c>
      <c r="K374" s="26">
        <v>93643.46375000001</v>
      </c>
      <c r="L374" s="24">
        <v>128042.83375000001</v>
      </c>
      <c r="M374" s="24">
        <v>129256.8925</v>
      </c>
      <c r="N374" s="24">
        <v>130652.83750000002</v>
      </c>
      <c r="O374" s="24">
        <v>131802.46875</v>
      </c>
      <c r="P374" s="24">
        <v>136616.5575</v>
      </c>
      <c r="Q374" s="24">
        <v>168736.31875000001</v>
      </c>
      <c r="R374" s="68"/>
    </row>
    <row r="375" spans="2:18" x14ac:dyDescent="0.3">
      <c r="B375" s="3" t="s">
        <v>470</v>
      </c>
      <c r="C375" s="24">
        <v>10607.845180555556</v>
      </c>
      <c r="D375" s="24">
        <v>15190.943495726497</v>
      </c>
      <c r="E375" s="24">
        <v>19736.005550543025</v>
      </c>
      <c r="F375" s="24">
        <v>24999.437164502164</v>
      </c>
      <c r="G375" s="24">
        <v>30664.619195338</v>
      </c>
      <c r="H375" s="52">
        <v>28492.415531609196</v>
      </c>
      <c r="I375" s="52">
        <v>50077.503923440061</v>
      </c>
      <c r="J375" s="50">
        <v>77950.910481859435</v>
      </c>
      <c r="K375" s="26">
        <v>65804.442142857151</v>
      </c>
      <c r="L375" s="24">
        <v>70352.177407407406</v>
      </c>
      <c r="M375" s="24">
        <v>77528.012962962952</v>
      </c>
      <c r="N375" s="24">
        <v>76635.132142857154</v>
      </c>
      <c r="O375" s="24">
        <v>84680.426071428548</v>
      </c>
      <c r="P375" s="24">
        <v>84308.948571428584</v>
      </c>
      <c r="Q375" s="24">
        <v>86347.234074074091</v>
      </c>
      <c r="R375" s="68"/>
    </row>
    <row r="376" spans="2:18" x14ac:dyDescent="0.3">
      <c r="B376" s="3" t="s">
        <v>471</v>
      </c>
      <c r="C376" s="24">
        <v>5691.6808333333329</v>
      </c>
      <c r="D376" s="24">
        <v>8919.0466666666671</v>
      </c>
      <c r="E376" s="24">
        <v>12457.139000000001</v>
      </c>
      <c r="F376" s="24">
        <v>18758.158958333337</v>
      </c>
      <c r="G376" s="24">
        <v>22963.282916666667</v>
      </c>
      <c r="H376" s="52">
        <v>28874.475166666671</v>
      </c>
      <c r="I376" s="52">
        <v>48401.330666666669</v>
      </c>
      <c r="J376" s="50">
        <v>73581.536142857149</v>
      </c>
      <c r="K376" s="26">
        <v>56916.267999999996</v>
      </c>
      <c r="L376" s="24">
        <v>66406.37000000001</v>
      </c>
      <c r="M376" s="24">
        <v>66406.37000000001</v>
      </c>
      <c r="N376" s="24">
        <v>70655.33</v>
      </c>
      <c r="O376" s="24">
        <v>78126.177500000005</v>
      </c>
      <c r="P376" s="24">
        <v>78126.177500000005</v>
      </c>
      <c r="Q376" s="24">
        <v>98434.06</v>
      </c>
      <c r="R376" s="68"/>
    </row>
    <row r="377" spans="2:18" x14ac:dyDescent="0.3">
      <c r="B377" s="3" t="s">
        <v>472</v>
      </c>
      <c r="C377" s="24">
        <v>7797.2366969696968</v>
      </c>
      <c r="D377" s="24">
        <v>9883.9854537037045</v>
      </c>
      <c r="E377" s="24">
        <v>12593.444833333329</v>
      </c>
      <c r="F377" s="24">
        <v>17504.903106060607</v>
      </c>
      <c r="G377" s="24">
        <v>25049.320106060604</v>
      </c>
      <c r="H377" s="52">
        <v>33286.451621212131</v>
      </c>
      <c r="I377" s="52">
        <v>54595.896337232007</v>
      </c>
      <c r="J377" s="50">
        <v>80708.410190476192</v>
      </c>
      <c r="K377" s="26">
        <v>56422.64133333334</v>
      </c>
      <c r="L377" s="24">
        <v>80452.555333333323</v>
      </c>
      <c r="M377" s="24">
        <v>78603.935333333327</v>
      </c>
      <c r="N377" s="24">
        <v>79845.037999999986</v>
      </c>
      <c r="O377" s="24">
        <v>87488.475999999995</v>
      </c>
      <c r="P377" s="24">
        <v>90954.621333333344</v>
      </c>
      <c r="Q377" s="24">
        <v>91191.604000000007</v>
      </c>
      <c r="R377" s="68"/>
    </row>
    <row r="378" spans="2:18" x14ac:dyDescent="0.3">
      <c r="B378" s="3" t="s">
        <v>473</v>
      </c>
      <c r="C378" s="24">
        <v>10487.962413194444</v>
      </c>
      <c r="D378" s="24">
        <v>14228.125222222219</v>
      </c>
      <c r="E378" s="24">
        <v>18932.058583333335</v>
      </c>
      <c r="F378" s="24">
        <v>24491.841845238097</v>
      </c>
      <c r="G378" s="24">
        <v>31852.896338869468</v>
      </c>
      <c r="H378" s="52">
        <v>39470.813276515146</v>
      </c>
      <c r="I378" s="52">
        <v>61241.249863636367</v>
      </c>
      <c r="J378" s="50">
        <v>86380.175333333333</v>
      </c>
      <c r="K378" s="26">
        <v>73960.537333333326</v>
      </c>
      <c r="L378" s="24">
        <v>83182.335333333351</v>
      </c>
      <c r="M378" s="24">
        <v>83275.911333333337</v>
      </c>
      <c r="N378" s="24">
        <v>82619.601333333354</v>
      </c>
      <c r="O378" s="24">
        <v>84785.790666666653</v>
      </c>
      <c r="P378" s="24">
        <v>96588.517333333322</v>
      </c>
      <c r="Q378" s="24">
        <v>100248.534</v>
      </c>
      <c r="R378" s="68"/>
    </row>
    <row r="379" spans="2:18" x14ac:dyDescent="0.3">
      <c r="B379" s="3" t="s">
        <v>474</v>
      </c>
      <c r="C379" s="24">
        <v>6050.263593749999</v>
      </c>
      <c r="D379" s="24">
        <v>8921.9184004629624</v>
      </c>
      <c r="E379" s="24">
        <v>12818.333888888885</v>
      </c>
      <c r="F379" s="24">
        <v>18948.344343681914</v>
      </c>
      <c r="G379" s="24">
        <v>22793.153220744338</v>
      </c>
      <c r="H379" s="52">
        <v>27080.707442358365</v>
      </c>
      <c r="I379" s="52">
        <v>43967.773235897439</v>
      </c>
      <c r="J379" s="50">
        <v>57501.22111111111</v>
      </c>
      <c r="K379" s="26">
        <v>56184.211111111115</v>
      </c>
      <c r="L379" s="24">
        <v>56184.211111111115</v>
      </c>
      <c r="M379" s="24">
        <v>56184.211111111115</v>
      </c>
      <c r="N379" s="24">
        <v>58238.470370370371</v>
      </c>
      <c r="O379" s="24">
        <v>58238.484074074084</v>
      </c>
      <c r="P379" s="24">
        <v>58739.48</v>
      </c>
      <c r="Q379" s="24">
        <v>58739.48</v>
      </c>
      <c r="R379" s="68"/>
    </row>
    <row r="380" spans="2:18" x14ac:dyDescent="0.3">
      <c r="B380" s="3" t="s">
        <v>475</v>
      </c>
      <c r="C380" s="24">
        <v>5678.5206818181823</v>
      </c>
      <c r="D380" s="24">
        <v>8201.4246944444458</v>
      </c>
      <c r="E380" s="24">
        <v>11385.029458333333</v>
      </c>
      <c r="F380" s="24">
        <v>14316.379722222222</v>
      </c>
      <c r="G380" s="24">
        <v>17243.805277777774</v>
      </c>
      <c r="H380" s="52">
        <v>28748.845833333336</v>
      </c>
      <c r="I380" s="52">
        <v>37303.944444444445</v>
      </c>
      <c r="J380" s="50">
        <v>54962.214285714283</v>
      </c>
      <c r="K380" s="26">
        <v>45061.666666666664</v>
      </c>
      <c r="L380" s="24">
        <v>46716.666666666664</v>
      </c>
      <c r="M380" s="24">
        <v>48049.166666666664</v>
      </c>
      <c r="N380" s="24">
        <v>47725.833333333336</v>
      </c>
      <c r="O380" s="24">
        <v>53184.166666666664</v>
      </c>
      <c r="P380" s="24">
        <v>68499</v>
      </c>
      <c r="Q380" s="24">
        <v>75499</v>
      </c>
      <c r="R380" s="68"/>
    </row>
    <row r="381" spans="2:18" x14ac:dyDescent="0.3">
      <c r="B381" s="3" t="s">
        <v>476</v>
      </c>
      <c r="C381" s="24">
        <v>9921.0389874213233</v>
      </c>
      <c r="D381" s="24">
        <v>12094.008023017765</v>
      </c>
      <c r="E381" s="24">
        <v>15999.953474598282</v>
      </c>
      <c r="F381" s="24">
        <v>19812.722576161334</v>
      </c>
      <c r="G381" s="24">
        <v>28307.53220880896</v>
      </c>
      <c r="H381" s="52">
        <v>36862.592882275618</v>
      </c>
      <c r="I381" s="52">
        <v>60492.480053190258</v>
      </c>
      <c r="J381" s="50">
        <v>108264.68465003095</v>
      </c>
      <c r="K381" s="26">
        <v>88118.943566433547</v>
      </c>
      <c r="L381" s="24">
        <v>89172.818111888104</v>
      </c>
      <c r="M381" s="24">
        <v>124649.80841379309</v>
      </c>
      <c r="N381" s="24">
        <v>105593.08305555556</v>
      </c>
      <c r="O381" s="24">
        <v>112415.05020833338</v>
      </c>
      <c r="P381" s="24">
        <v>112920.86830985917</v>
      </c>
      <c r="Q381" s="24">
        <v>124982.22088435377</v>
      </c>
      <c r="R381" s="68"/>
    </row>
    <row r="382" spans="2:18" x14ac:dyDescent="0.3">
      <c r="B382" s="3" t="s">
        <v>477</v>
      </c>
      <c r="C382" s="24">
        <v>6153.8962119658127</v>
      </c>
      <c r="D382" s="24">
        <v>10173.829614673914</v>
      </c>
      <c r="E382" s="24">
        <v>11896.295424939613</v>
      </c>
      <c r="F382" s="24">
        <v>21352.938576388889</v>
      </c>
      <c r="G382" s="24">
        <v>34359.507263463172</v>
      </c>
      <c r="H382" s="52">
        <v>35110.907462606832</v>
      </c>
      <c r="I382" s="52">
        <v>39858.098194444443</v>
      </c>
      <c r="J382" s="50">
        <v>62703.031767598346</v>
      </c>
      <c r="K382" s="26">
        <v>41871.74791666666</v>
      </c>
      <c r="L382" s="24">
        <v>61509.875833333332</v>
      </c>
      <c r="M382" s="24">
        <v>61552.161666666652</v>
      </c>
      <c r="N382" s="24">
        <v>53837.714782608702</v>
      </c>
      <c r="O382" s="24">
        <v>53714.215652173916</v>
      </c>
      <c r="P382" s="24">
        <v>107406.41913043479</v>
      </c>
      <c r="Q382" s="24">
        <v>59029.08739130434</v>
      </c>
      <c r="R382" s="68"/>
    </row>
    <row r="383" spans="2:18" x14ac:dyDescent="0.3">
      <c r="B383" s="3" t="s">
        <v>478</v>
      </c>
      <c r="C383" s="24">
        <v>8307.7196666666678</v>
      </c>
      <c r="D383" s="24">
        <v>10312.652991758243</v>
      </c>
      <c r="E383" s="24">
        <v>14294.779793123542</v>
      </c>
      <c r="F383" s="24">
        <v>17465.02503030303</v>
      </c>
      <c r="G383" s="24">
        <v>24991.430272727277</v>
      </c>
      <c r="H383" s="52">
        <v>35083.23581481482</v>
      </c>
      <c r="I383" s="52">
        <v>49730.149493589743</v>
      </c>
      <c r="J383" s="50">
        <v>77219.255698587134</v>
      </c>
      <c r="K383" s="26">
        <v>61595.337692307679</v>
      </c>
      <c r="L383" s="24">
        <v>61925.360769230756</v>
      </c>
      <c r="M383" s="24">
        <v>85360.322142857141</v>
      </c>
      <c r="N383" s="24">
        <v>80456.709999999992</v>
      </c>
      <c r="O383" s="24">
        <v>82114.959999999992</v>
      </c>
      <c r="P383" s="24">
        <v>83251.72714285714</v>
      </c>
      <c r="Q383" s="24">
        <v>85830.372142857144</v>
      </c>
      <c r="R383" s="68"/>
    </row>
    <row r="384" spans="2:18" x14ac:dyDescent="0.3">
      <c r="B384" s="3" t="s">
        <v>479</v>
      </c>
      <c r="C384" s="24">
        <v>5664.7260818713439</v>
      </c>
      <c r="D384" s="24">
        <v>7050.6384022904485</v>
      </c>
      <c r="E384" s="24">
        <v>10141.570208333333</v>
      </c>
      <c r="F384" s="24">
        <v>11186.509241053389</v>
      </c>
      <c r="G384" s="24">
        <v>13112.123496296297</v>
      </c>
      <c r="H384" s="52">
        <v>15014.333045267098</v>
      </c>
      <c r="I384" s="52">
        <v>27919.373790776848</v>
      </c>
      <c r="J384" s="50">
        <v>39329.473365637161</v>
      </c>
      <c r="K384" s="26">
        <v>38723.86647058824</v>
      </c>
      <c r="L384" s="24">
        <v>38839.154117647064</v>
      </c>
      <c r="M384" s="24">
        <v>39211.586857142858</v>
      </c>
      <c r="N384" s="24">
        <v>39411.570882352942</v>
      </c>
      <c r="O384" s="24">
        <v>40212.917878787885</v>
      </c>
      <c r="P384" s="24">
        <v>39593.139999999978</v>
      </c>
      <c r="Q384" s="24">
        <v>39314.077352941167</v>
      </c>
      <c r="R384" s="68"/>
    </row>
    <row r="385" spans="2:18" x14ac:dyDescent="0.3">
      <c r="B385" s="3" t="s">
        <v>480</v>
      </c>
      <c r="C385" s="24">
        <v>7845.2521292636484</v>
      </c>
      <c r="D385" s="24">
        <v>9866.7236043555331</v>
      </c>
      <c r="E385" s="24">
        <v>11922.071009482972</v>
      </c>
      <c r="F385" s="24">
        <v>17758.746280068553</v>
      </c>
      <c r="G385" s="24">
        <v>23918.537653701846</v>
      </c>
      <c r="H385" s="52">
        <v>25037.957002931074</v>
      </c>
      <c r="I385" s="52">
        <v>39732.920767455951</v>
      </c>
      <c r="J385" s="50">
        <v>62122.145186113492</v>
      </c>
      <c r="K385" s="26">
        <v>50751.180000000008</v>
      </c>
      <c r="L385" s="24">
        <v>51247.757906976731</v>
      </c>
      <c r="M385" s="24">
        <v>64391.977311827963</v>
      </c>
      <c r="N385" s="24">
        <v>65388.525888888908</v>
      </c>
      <c r="O385" s="24">
        <v>67095.355222222221</v>
      </c>
      <c r="P385" s="24">
        <v>69401.013793103411</v>
      </c>
      <c r="Q385" s="24">
        <v>66579.206179775269</v>
      </c>
      <c r="R385" s="68"/>
    </row>
    <row r="386" spans="2:18" x14ac:dyDescent="0.3">
      <c r="B386" s="3" t="s">
        <v>481</v>
      </c>
      <c r="C386" s="24">
        <v>9833.8796860496859</v>
      </c>
      <c r="D386" s="24">
        <v>11986.102982371793</v>
      </c>
      <c r="E386" s="24">
        <v>15888.169341485212</v>
      </c>
      <c r="F386" s="24">
        <v>20004.084710960964</v>
      </c>
      <c r="G386" s="24">
        <v>28419.462658100263</v>
      </c>
      <c r="H386" s="52">
        <v>39903.688086583927</v>
      </c>
      <c r="I386" s="52">
        <v>56456.338975325052</v>
      </c>
      <c r="J386" s="50">
        <v>81954.887534620982</v>
      </c>
      <c r="K386" s="26">
        <v>71916.028367346953</v>
      </c>
      <c r="L386" s="24">
        <v>71507.911874999991</v>
      </c>
      <c r="M386" s="24">
        <v>80380.703541666648</v>
      </c>
      <c r="N386" s="24">
        <v>80040.361249999987</v>
      </c>
      <c r="O386" s="24">
        <v>84521.346666666679</v>
      </c>
      <c r="P386" s="24">
        <v>91413.31958333333</v>
      </c>
      <c r="Q386" s="24">
        <v>93904.541458333333</v>
      </c>
      <c r="R386" s="68"/>
    </row>
    <row r="387" spans="2:18" x14ac:dyDescent="0.3">
      <c r="B387" s="31" t="s">
        <v>192</v>
      </c>
      <c r="C387" s="47">
        <f>+SUMPRODUCT(C388:C396,'III. Empleo'!C388:C396)/'III. Empleo'!C387</f>
        <v>7641.0660727982249</v>
      </c>
      <c r="D387" s="47">
        <f>+SUMPRODUCT(D388:D396,'III. Empleo'!D388:D396)/'III. Empleo'!D387</f>
        <v>10374.05807860922</v>
      </c>
      <c r="E387" s="47">
        <f>+SUMPRODUCT(E388:E396,'III. Empleo'!E388:E396)/'III. Empleo'!E387</f>
        <v>13644.555903606499</v>
      </c>
      <c r="F387" s="47">
        <f>+SUMPRODUCT(F388:F396,'III. Empleo'!F388:F396)/'III. Empleo'!F387</f>
        <v>17175.789807113772</v>
      </c>
      <c r="G387" s="47">
        <f>+SUMPRODUCT(G388:G396,'III. Empleo'!G388:G396)/'III. Empleo'!G387</f>
        <v>22101.482277413244</v>
      </c>
      <c r="H387" s="64">
        <f>+SUMPRODUCT(H388:H396,'III. Empleo'!H388:H396)/'III. Empleo'!H387</f>
        <v>28960.815279082595</v>
      </c>
      <c r="I387" s="64">
        <f>+SUMPRODUCT(I388:I396,'III. Empleo'!I388:I396)/'III. Empleo'!I387</f>
        <v>46368.752836156811</v>
      </c>
      <c r="J387" s="49">
        <f>+SUMPRODUCT(J388:J396,'III. Empleo'!J388:J396)/'III. Empleo'!J387</f>
        <v>71121.01419101299</v>
      </c>
      <c r="K387" s="71">
        <f>+SUMPRODUCT(K388:K396,'III. Empleo'!K388:K396)/'III. Empleo'!K387</f>
        <v>59019.850597014927</v>
      </c>
      <c r="L387" s="91">
        <f>+SUMPRODUCT(L388:L396,'III. Empleo'!L388:L396)/'III. Empleo'!L387</f>
        <v>63040.284</v>
      </c>
      <c r="M387" s="91">
        <f>+SUMPRODUCT(M388:M396,'III. Empleo'!M388:M396)/'III. Empleo'!M387</f>
        <v>64141.476666666669</v>
      </c>
      <c r="N387" s="91">
        <f>+SUMPRODUCT(N388:N396,'III. Empleo'!N388:N396)/'III. Empleo'!N387</f>
        <v>68676.917142857143</v>
      </c>
      <c r="O387" s="91">
        <f>+SUMPRODUCT(O388:O396,'III. Empleo'!O388:O396)/'III. Empleo'!O387</f>
        <v>76507.743442622959</v>
      </c>
      <c r="P387" s="91">
        <f>+SUMPRODUCT(P388:P396,'III. Empleo'!P388:P396)/'III. Empleo'!P387</f>
        <v>79581.645714285725</v>
      </c>
      <c r="Q387" s="91">
        <f>+SUMPRODUCT(Q388:Q396,'III. Empleo'!Q388:Q396)/'III. Empleo'!Q387</f>
        <v>86713.441935483876</v>
      </c>
      <c r="R387" s="68"/>
    </row>
    <row r="388" spans="2:18" x14ac:dyDescent="0.3">
      <c r="B388" s="3" t="s">
        <v>482</v>
      </c>
      <c r="C388" s="24">
        <v>7539.4253869047607</v>
      </c>
      <c r="D388" s="24">
        <v>9030.7438095238085</v>
      </c>
      <c r="E388" s="24">
        <v>12156.843293650791</v>
      </c>
      <c r="F388" s="24">
        <v>15983.384722222219</v>
      </c>
      <c r="G388" s="24">
        <v>26559.177261904759</v>
      </c>
      <c r="H388" s="52">
        <v>34828.004999999997</v>
      </c>
      <c r="I388" s="52">
        <v>62130.186309523815</v>
      </c>
      <c r="J388" s="50">
        <v>90980.789897959199</v>
      </c>
      <c r="K388" s="26">
        <v>78541.141428571427</v>
      </c>
      <c r="L388" s="24">
        <v>79491.188571428575</v>
      </c>
      <c r="M388" s="24">
        <v>84756.822857142877</v>
      </c>
      <c r="N388" s="24">
        <v>86014.828571428574</v>
      </c>
      <c r="O388" s="24">
        <v>93816.122857142866</v>
      </c>
      <c r="P388" s="24">
        <v>103276.34</v>
      </c>
      <c r="Q388" s="24">
        <v>110969.08499999999</v>
      </c>
      <c r="R388" s="68"/>
    </row>
    <row r="389" spans="2:18" x14ac:dyDescent="0.3">
      <c r="B389" s="3" t="s">
        <v>483</v>
      </c>
      <c r="C389" s="24">
        <v>8452.7587500000009</v>
      </c>
      <c r="D389" s="24">
        <v>11429.612281746033</v>
      </c>
      <c r="E389" s="24">
        <v>14874.556805555554</v>
      </c>
      <c r="F389" s="24">
        <v>16797.088333333333</v>
      </c>
      <c r="G389" s="24">
        <v>20784.903206349209</v>
      </c>
      <c r="H389" s="52">
        <v>25199.271250000002</v>
      </c>
      <c r="I389" s="52">
        <v>35412.761333333336</v>
      </c>
      <c r="J389" s="50">
        <v>54538.398857142849</v>
      </c>
      <c r="K389" s="26">
        <v>44215.765999999996</v>
      </c>
      <c r="L389" s="24">
        <v>47252.765999999996</v>
      </c>
      <c r="M389" s="24">
        <v>45405.633999999998</v>
      </c>
      <c r="N389" s="24">
        <v>53210.928</v>
      </c>
      <c r="O389" s="24">
        <v>58425.101999999999</v>
      </c>
      <c r="P389" s="24">
        <v>65095.283999999992</v>
      </c>
      <c r="Q389" s="24">
        <v>68163.311999999991</v>
      </c>
      <c r="R389" s="68"/>
    </row>
    <row r="390" spans="2:18" x14ac:dyDescent="0.3">
      <c r="B390" s="3" t="s">
        <v>484</v>
      </c>
      <c r="C390" s="24">
        <v>10502.123749999999</v>
      </c>
      <c r="D390" s="24">
        <v>13259.545248015873</v>
      </c>
      <c r="E390" s="24">
        <v>18357.754627976188</v>
      </c>
      <c r="F390" s="24">
        <v>25588.058809523816</v>
      </c>
      <c r="G390" s="24">
        <v>15778.307643097642</v>
      </c>
      <c r="H390" s="52">
        <v>27778.817983198514</v>
      </c>
      <c r="I390" s="52">
        <v>45769.504182539677</v>
      </c>
      <c r="J390" s="50">
        <v>64668.346819727893</v>
      </c>
      <c r="K390" s="26">
        <v>51437.017499999994</v>
      </c>
      <c r="L390" s="24">
        <v>55415.35214285714</v>
      </c>
      <c r="M390" s="24">
        <v>54905.901428571429</v>
      </c>
      <c r="N390" s="24">
        <v>64657.81</v>
      </c>
      <c r="O390" s="24">
        <v>72568.657499999987</v>
      </c>
      <c r="P390" s="24">
        <v>77474.204166666663</v>
      </c>
      <c r="Q390" s="24">
        <v>76219.485000000001</v>
      </c>
      <c r="R390" s="68"/>
    </row>
    <row r="391" spans="2:18" x14ac:dyDescent="0.3">
      <c r="B391" s="3" t="s">
        <v>485</v>
      </c>
      <c r="C391" s="24">
        <v>3907.2060669515668</v>
      </c>
      <c r="D391" s="24">
        <v>5727.0823472222219</v>
      </c>
      <c r="E391" s="24">
        <v>8399.5078935185156</v>
      </c>
      <c r="F391" s="24">
        <v>11028.260092592593</v>
      </c>
      <c r="G391" s="24">
        <v>32534.091964285708</v>
      </c>
      <c r="H391" s="52">
        <v>40327.807619047613</v>
      </c>
      <c r="I391" s="52">
        <v>71996.368690476185</v>
      </c>
      <c r="J391" s="50">
        <v>106203.31591836734</v>
      </c>
      <c r="K391" s="26">
        <v>101026.49</v>
      </c>
      <c r="L391" s="24">
        <v>101026.49</v>
      </c>
      <c r="M391" s="24">
        <v>101410.69</v>
      </c>
      <c r="N391" s="24">
        <v>101668.50285714286</v>
      </c>
      <c r="O391" s="24">
        <v>101668.50285714286</v>
      </c>
      <c r="P391" s="24">
        <v>101668.50285714286</v>
      </c>
      <c r="Q391" s="24">
        <v>134954.03285714285</v>
      </c>
      <c r="R391" s="68"/>
    </row>
    <row r="392" spans="2:18" x14ac:dyDescent="0.3">
      <c r="B392" s="3" t="s">
        <v>486</v>
      </c>
      <c r="C392" s="24">
        <v>6244.5746388888901</v>
      </c>
      <c r="D392" s="24">
        <v>7640.1173055555555</v>
      </c>
      <c r="E392" s="24">
        <v>9736.0935416666671</v>
      </c>
      <c r="F392" s="24">
        <v>11996.491547619049</v>
      </c>
      <c r="G392" s="24">
        <v>14292.289642857146</v>
      </c>
      <c r="H392" s="52">
        <v>21307.976726190474</v>
      </c>
      <c r="I392" s="52">
        <v>40693.21163888889</v>
      </c>
      <c r="J392" s="50">
        <v>72860.402857142864</v>
      </c>
      <c r="K392" s="26">
        <v>56907.34</v>
      </c>
      <c r="L392" s="24">
        <v>57528.548000000003</v>
      </c>
      <c r="M392" s="24">
        <v>64024.542000000001</v>
      </c>
      <c r="N392" s="24">
        <v>72319.58</v>
      </c>
      <c r="O392" s="24">
        <v>77197.744999999995</v>
      </c>
      <c r="P392" s="24">
        <v>80891.672500000001</v>
      </c>
      <c r="Q392" s="24">
        <v>101153.3925</v>
      </c>
      <c r="R392" s="68"/>
    </row>
    <row r="393" spans="2:18" x14ac:dyDescent="0.3">
      <c r="B393" s="3" t="s">
        <v>487</v>
      </c>
      <c r="C393" s="24">
        <v>13732.730694444443</v>
      </c>
      <c r="D393" s="24">
        <v>16787.787777777776</v>
      </c>
      <c r="E393" s="24">
        <v>20448.906111111111</v>
      </c>
      <c r="F393" s="24">
        <v>28709.026666666668</v>
      </c>
      <c r="G393" s="24">
        <v>41989.306805555549</v>
      </c>
      <c r="H393" s="52">
        <v>50601.395833333336</v>
      </c>
      <c r="I393" s="52">
        <v>66280.574999999997</v>
      </c>
      <c r="J393" s="50">
        <v>109931.39428571428</v>
      </c>
      <c r="K393" s="26">
        <v>78034.816666666666</v>
      </c>
      <c r="L393" s="24">
        <v>109767.49</v>
      </c>
      <c r="M393" s="24">
        <v>93489.516666666663</v>
      </c>
      <c r="N393" s="24">
        <v>94414.86</v>
      </c>
      <c r="O393" s="24">
        <v>130189.05333333334</v>
      </c>
      <c r="P393" s="24">
        <v>138963.56</v>
      </c>
      <c r="Q393" s="24">
        <v>124660.46333333332</v>
      </c>
      <c r="R393" s="68"/>
    </row>
    <row r="394" spans="2:18" x14ac:dyDescent="0.3">
      <c r="B394" s="3" t="s">
        <v>488</v>
      </c>
      <c r="C394" s="24">
        <v>8189.4215046296295</v>
      </c>
      <c r="D394" s="24">
        <v>11091.785416666666</v>
      </c>
      <c r="E394" s="24">
        <v>15024.752708333335</v>
      </c>
      <c r="F394" s="24">
        <v>20589.792946428573</v>
      </c>
      <c r="G394" s="24">
        <v>27761.914484126988</v>
      </c>
      <c r="H394" s="52">
        <v>33546.366666666676</v>
      </c>
      <c r="I394" s="52">
        <v>47479.145277777781</v>
      </c>
      <c r="J394" s="50">
        <v>64606.716428571432</v>
      </c>
      <c r="K394" s="26">
        <v>56173.856666666667</v>
      </c>
      <c r="L394" s="24">
        <v>64564.685000000005</v>
      </c>
      <c r="M394" s="24">
        <v>64564.685000000005</v>
      </c>
      <c r="N394" s="24">
        <v>64564.685000000005</v>
      </c>
      <c r="O394" s="24">
        <v>64564.685000000005</v>
      </c>
      <c r="P394" s="24">
        <v>64564.685000000005</v>
      </c>
      <c r="Q394" s="24">
        <v>73249.733333333337</v>
      </c>
      <c r="R394" s="68"/>
    </row>
    <row r="395" spans="2:18" x14ac:dyDescent="0.3">
      <c r="B395" s="3" t="s">
        <v>489</v>
      </c>
      <c r="C395" s="24">
        <v>5576.1933630952381</v>
      </c>
      <c r="D395" s="24">
        <v>7494.216815476193</v>
      </c>
      <c r="E395" s="24">
        <v>9341.9406249999993</v>
      </c>
      <c r="F395" s="24">
        <v>10308.745222222222</v>
      </c>
      <c r="G395" s="24">
        <v>10943.444659090908</v>
      </c>
      <c r="H395" s="52">
        <v>12820.849444444444</v>
      </c>
      <c r="I395" s="52">
        <v>17209.296565170942</v>
      </c>
      <c r="J395" s="50">
        <v>26576.6681962482</v>
      </c>
      <c r="K395" s="26">
        <v>22266.539090909089</v>
      </c>
      <c r="L395" s="24">
        <v>22630.175454545457</v>
      </c>
      <c r="M395" s="24">
        <v>24134.700000000004</v>
      </c>
      <c r="N395" s="24">
        <v>23707.427272727276</v>
      </c>
      <c r="O395" s="24">
        <v>28158.965555555558</v>
      </c>
      <c r="P395" s="24">
        <v>30783.319999999996</v>
      </c>
      <c r="Q395" s="24">
        <v>34355.550000000003</v>
      </c>
      <c r="R395" s="68"/>
    </row>
    <row r="396" spans="2:18" x14ac:dyDescent="0.3">
      <c r="B396" s="3" t="s">
        <v>490</v>
      </c>
      <c r="C396" s="24">
        <v>8629.4032314814813</v>
      </c>
      <c r="D396" s="24">
        <v>12001.530518518519</v>
      </c>
      <c r="E396" s="24">
        <v>16788.448439814812</v>
      </c>
      <c r="F396" s="24">
        <v>22512.010092592594</v>
      </c>
      <c r="G396" s="24">
        <v>29231.485092592597</v>
      </c>
      <c r="H396" s="52">
        <v>38897.852886904759</v>
      </c>
      <c r="I396" s="52">
        <v>61052.090595238107</v>
      </c>
      <c r="J396" s="50">
        <v>91801.972213718822</v>
      </c>
      <c r="K396" s="26">
        <v>78952.748571428572</v>
      </c>
      <c r="L396" s="24">
        <v>81235.814285714281</v>
      </c>
      <c r="M396" s="24">
        <v>85124.126250000001</v>
      </c>
      <c r="N396" s="24">
        <v>93777.673750000002</v>
      </c>
      <c r="O396" s="24">
        <v>99431.703750000001</v>
      </c>
      <c r="P396" s="24">
        <v>98687.136666666673</v>
      </c>
      <c r="Q396" s="24">
        <v>105404.60222222221</v>
      </c>
      <c r="R396" s="68"/>
    </row>
    <row r="397" spans="2:18" x14ac:dyDescent="0.3">
      <c r="B397" s="31" t="s">
        <v>193</v>
      </c>
      <c r="C397" s="47">
        <f>+SUMPRODUCT(C398:C414,'III. Empleo'!C398:C414)/'III. Empleo'!C397</f>
        <v>5724.1057907216345</v>
      </c>
      <c r="D397" s="47">
        <f>+SUMPRODUCT(D398:D414,'III. Empleo'!D398:D414)/'III. Empleo'!D397</f>
        <v>7597.0801778599443</v>
      </c>
      <c r="E397" s="47">
        <f>+SUMPRODUCT(E398:E414,'III. Empleo'!E398:E414)/'III. Empleo'!E397</f>
        <v>9799.8195510414316</v>
      </c>
      <c r="F397" s="47">
        <f>+SUMPRODUCT(F398:F414,'III. Empleo'!F398:F414)/'III. Empleo'!F397</f>
        <v>12631.083808965883</v>
      </c>
      <c r="G397" s="47">
        <f>+SUMPRODUCT(G398:G414,'III. Empleo'!G398:G414)/'III. Empleo'!G397</f>
        <v>16895.952023197195</v>
      </c>
      <c r="H397" s="64">
        <f>+SUMPRODUCT(H398:H414,'III. Empleo'!H398:H414)/'III. Empleo'!H397</f>
        <v>24339.19199917217</v>
      </c>
      <c r="I397" s="64">
        <f>+SUMPRODUCT(I398:I414,'III. Empleo'!I398:I414)/'III. Empleo'!I397</f>
        <v>35301.773169260727</v>
      </c>
      <c r="J397" s="49">
        <f>+SUMPRODUCT(J398:J414,'III. Empleo'!J398:J414)/'III. Empleo'!J397</f>
        <v>49681.676892068775</v>
      </c>
      <c r="K397" s="71">
        <f>+SUMPRODUCT(K398:K414,'III. Empleo'!K398:K414)/'III. Empleo'!K397</f>
        <v>43480.555044247783</v>
      </c>
      <c r="L397" s="91">
        <f>+SUMPRODUCT(L398:L414,'III. Empleo'!L398:L414)/'III. Empleo'!L397</f>
        <v>45186.960265486727</v>
      </c>
      <c r="M397" s="91">
        <f>+SUMPRODUCT(M398:M414,'III. Empleo'!M398:M414)/'III. Empleo'!M397</f>
        <v>46911.877964601765</v>
      </c>
      <c r="N397" s="91">
        <f>+SUMPRODUCT(N398:N414,'III. Empleo'!N398:N414)/'III. Empleo'!N397</f>
        <v>47702.156874999993</v>
      </c>
      <c r="O397" s="91">
        <f>+SUMPRODUCT(O398:O414,'III. Empleo'!O398:O414)/'III. Empleo'!O397</f>
        <v>52269.38153153153</v>
      </c>
      <c r="P397" s="91">
        <f>+SUMPRODUCT(P398:P414,'III. Empleo'!P398:P414)/'III. Empleo'!P397</f>
        <v>53889.582946428571</v>
      </c>
      <c r="Q397" s="91">
        <f>+SUMPRODUCT(Q398:Q414,'III. Empleo'!Q398:Q414)/'III. Empleo'!Q397</f>
        <v>58129.295575221237</v>
      </c>
      <c r="R397" s="68"/>
    </row>
    <row r="398" spans="2:18" x14ac:dyDescent="0.3">
      <c r="B398" s="3" t="s">
        <v>491</v>
      </c>
      <c r="C398" s="24">
        <v>3783.59375</v>
      </c>
      <c r="D398" s="24">
        <v>5415.552083333333</v>
      </c>
      <c r="E398" s="24">
        <v>4894.927083333333</v>
      </c>
      <c r="F398" s="24">
        <v>6388.9708333333338</v>
      </c>
      <c r="G398" s="24">
        <v>7269.4375</v>
      </c>
      <c r="H398" s="52">
        <v>7269.4375</v>
      </c>
      <c r="I398" s="52">
        <v>16995.397916666665</v>
      </c>
      <c r="J398" s="50">
        <v>27520.041714285715</v>
      </c>
      <c r="K398" s="26">
        <v>23785.4</v>
      </c>
      <c r="L398" s="24">
        <v>23785.4</v>
      </c>
      <c r="M398" s="24">
        <v>23785.4</v>
      </c>
      <c r="N398" s="24">
        <v>23785.4</v>
      </c>
      <c r="O398" s="24">
        <v>32499.563999999998</v>
      </c>
      <c r="P398" s="24">
        <v>32499.563999999998</v>
      </c>
      <c r="Q398" s="24">
        <v>32499.563999999998</v>
      </c>
      <c r="R398" s="68"/>
    </row>
    <row r="399" spans="2:18" x14ac:dyDescent="0.3">
      <c r="B399" s="3" t="s">
        <v>492</v>
      </c>
      <c r="C399" s="24">
        <v>9678.3379999999979</v>
      </c>
      <c r="D399" s="24">
        <v>12641.652166666667</v>
      </c>
      <c r="E399" s="24">
        <v>15240.261166666669</v>
      </c>
      <c r="F399" s="24">
        <v>19431.333166666667</v>
      </c>
      <c r="G399" s="24">
        <v>27784.890666666663</v>
      </c>
      <c r="H399" s="52">
        <v>41495.402333333324</v>
      </c>
      <c r="I399" s="52">
        <v>67261.630833333344</v>
      </c>
      <c r="J399" s="50">
        <v>98300.687428571415</v>
      </c>
      <c r="K399" s="26">
        <v>86876.425999999992</v>
      </c>
      <c r="L399" s="24">
        <v>87787.425999999992</v>
      </c>
      <c r="M399" s="24">
        <v>96675.145999999993</v>
      </c>
      <c r="N399" s="24">
        <v>95408.745999999999</v>
      </c>
      <c r="O399" s="24">
        <v>99409.745999999999</v>
      </c>
      <c r="P399" s="24">
        <v>102467.34600000001</v>
      </c>
      <c r="Q399" s="24">
        <v>119479.97600000001</v>
      </c>
      <c r="R399" s="68"/>
    </row>
    <row r="400" spans="2:18" x14ac:dyDescent="0.3">
      <c r="B400" s="3" t="s">
        <v>493</v>
      </c>
      <c r="C400" s="24">
        <v>4546.0960974945529</v>
      </c>
      <c r="D400" s="24">
        <v>5669.5079833017999</v>
      </c>
      <c r="E400" s="24">
        <v>6837.4452294504372</v>
      </c>
      <c r="F400" s="24">
        <v>10178.059282163742</v>
      </c>
      <c r="G400" s="24">
        <v>14479.641262969051</v>
      </c>
      <c r="H400" s="52">
        <v>20379.290220207677</v>
      </c>
      <c r="I400" s="52">
        <v>35623.295757575761</v>
      </c>
      <c r="J400" s="50">
        <v>51685.287233766234</v>
      </c>
      <c r="K400" s="26">
        <v>44935.054545454535</v>
      </c>
      <c r="L400" s="24">
        <v>44103.072727272724</v>
      </c>
      <c r="M400" s="24">
        <v>46628.95636363636</v>
      </c>
      <c r="N400" s="24">
        <v>49054.208999999995</v>
      </c>
      <c r="O400" s="24">
        <v>53948.680000000008</v>
      </c>
      <c r="P400" s="24">
        <v>60572.884000000005</v>
      </c>
      <c r="Q400" s="24">
        <v>62554.154000000002</v>
      </c>
      <c r="R400" s="68"/>
    </row>
    <row r="401" spans="2:18" x14ac:dyDescent="0.3">
      <c r="B401" s="3" t="s">
        <v>494</v>
      </c>
      <c r="C401" s="24">
        <v>4458.8786666666665</v>
      </c>
      <c r="D401" s="24">
        <v>7449.0860416666665</v>
      </c>
      <c r="E401" s="24">
        <v>10200.312444444444</v>
      </c>
      <c r="F401" s="24">
        <v>10999.271301587301</v>
      </c>
      <c r="G401" s="24">
        <v>13012.213690476192</v>
      </c>
      <c r="H401" s="52">
        <v>16995.733452380951</v>
      </c>
      <c r="I401" s="52">
        <v>20804.9375</v>
      </c>
      <c r="J401" s="50">
        <v>29943.693428571427</v>
      </c>
      <c r="K401" s="26">
        <v>22713.125</v>
      </c>
      <c r="L401" s="24">
        <v>23938.375</v>
      </c>
      <c r="M401" s="24">
        <v>33110.495000000003</v>
      </c>
      <c r="N401" s="24">
        <v>33110.495000000003</v>
      </c>
      <c r="O401" s="24">
        <v>33824.370000000003</v>
      </c>
      <c r="P401" s="24">
        <v>31399.439999999999</v>
      </c>
      <c r="Q401" s="24">
        <v>31509.553999999996</v>
      </c>
      <c r="R401" s="68"/>
    </row>
    <row r="402" spans="2:18" x14ac:dyDescent="0.3">
      <c r="B402" s="3" t="s">
        <v>495</v>
      </c>
      <c r="C402" s="24">
        <v>5455.5763888888887</v>
      </c>
      <c r="D402" s="24">
        <v>7556.0277777777765</v>
      </c>
      <c r="E402" s="24">
        <v>9889.5555555555566</v>
      </c>
      <c r="F402" s="24">
        <v>13498.777777777779</v>
      </c>
      <c r="G402" s="24">
        <v>18453.395833333332</v>
      </c>
      <c r="H402" s="52">
        <v>28426.847222222223</v>
      </c>
      <c r="I402" s="52">
        <v>40402.67060019842</v>
      </c>
      <c r="J402" s="50">
        <v>57313.969387755096</v>
      </c>
      <c r="K402" s="26">
        <v>52848.5</v>
      </c>
      <c r="L402" s="24">
        <v>53755.428571428572</v>
      </c>
      <c r="M402" s="24">
        <v>54087.571428571428</v>
      </c>
      <c r="N402" s="24">
        <v>54087.571428571428</v>
      </c>
      <c r="O402" s="24">
        <v>62139.571428571428</v>
      </c>
      <c r="P402" s="24">
        <v>62139.571428571428</v>
      </c>
      <c r="Q402" s="24">
        <v>62139.571428571428</v>
      </c>
      <c r="R402" s="68"/>
    </row>
    <row r="403" spans="2:18" x14ac:dyDescent="0.3">
      <c r="B403" s="3" t="s">
        <v>496</v>
      </c>
      <c r="C403" s="24">
        <v>3843.4523809523812</v>
      </c>
      <c r="D403" s="24">
        <v>5467.5099206349196</v>
      </c>
      <c r="E403" s="24">
        <v>7496.3179413179423</v>
      </c>
      <c r="F403" s="24">
        <v>8808.3321334221346</v>
      </c>
      <c r="G403" s="24">
        <v>14630.798060897439</v>
      </c>
      <c r="H403" s="52">
        <v>34283.713875000001</v>
      </c>
      <c r="I403" s="52">
        <v>32060.27629487179</v>
      </c>
      <c r="J403" s="50">
        <v>42436.105054945052</v>
      </c>
      <c r="K403" s="26">
        <v>34950.999999999993</v>
      </c>
      <c r="L403" s="24">
        <v>33870.089230769227</v>
      </c>
      <c r="M403" s="24">
        <v>34809.324615384612</v>
      </c>
      <c r="N403" s="24">
        <v>37192.923076923078</v>
      </c>
      <c r="O403" s="24">
        <v>52919.692307692305</v>
      </c>
      <c r="P403" s="24">
        <v>49776.398461538462</v>
      </c>
      <c r="Q403" s="24">
        <v>53533.307692307695</v>
      </c>
      <c r="R403" s="68"/>
    </row>
    <row r="404" spans="2:18" x14ac:dyDescent="0.3">
      <c r="B404" s="3" t="s">
        <v>497</v>
      </c>
      <c r="C404" s="24">
        <v>7233.8314999999975</v>
      </c>
      <c r="D404" s="24">
        <v>9820.6321666666681</v>
      </c>
      <c r="E404" s="24">
        <v>12835.415222222224</v>
      </c>
      <c r="F404" s="24">
        <v>16808.114055555554</v>
      </c>
      <c r="G404" s="24">
        <v>22498.807444444446</v>
      </c>
      <c r="H404" s="52">
        <v>32761.060166666663</v>
      </c>
      <c r="I404" s="52">
        <v>47412.902555555564</v>
      </c>
      <c r="J404" s="50">
        <v>71627.987999999998</v>
      </c>
      <c r="K404" s="26">
        <v>65617.423999999999</v>
      </c>
      <c r="L404" s="24">
        <v>67650.126000000004</v>
      </c>
      <c r="M404" s="24">
        <v>67650.126000000004</v>
      </c>
      <c r="N404" s="24">
        <v>64989.406000000003</v>
      </c>
      <c r="O404" s="24">
        <v>70371.475999999995</v>
      </c>
      <c r="P404" s="24">
        <v>77127.127999999997</v>
      </c>
      <c r="Q404" s="24">
        <v>87990.23000000001</v>
      </c>
      <c r="R404" s="68"/>
    </row>
    <row r="405" spans="2:18" x14ac:dyDescent="0.3">
      <c r="B405" s="3" t="s">
        <v>498</v>
      </c>
      <c r="C405" s="24">
        <v>7250.1875</v>
      </c>
      <c r="D405" s="24">
        <v>8780.5990277777764</v>
      </c>
      <c r="E405" s="24">
        <v>11007.067777777776</v>
      </c>
      <c r="F405" s="24">
        <v>14216.979027777777</v>
      </c>
      <c r="G405" s="24">
        <v>19798.918416666667</v>
      </c>
      <c r="H405" s="52">
        <v>28612.340138888885</v>
      </c>
      <c r="I405" s="52">
        <v>42029.603333333333</v>
      </c>
      <c r="J405" s="50">
        <v>56868.745714285717</v>
      </c>
      <c r="K405" s="26">
        <v>54719.72</v>
      </c>
      <c r="L405" s="24">
        <v>54719.72</v>
      </c>
      <c r="M405" s="24">
        <v>54719.72</v>
      </c>
      <c r="N405" s="24">
        <v>54719.72</v>
      </c>
      <c r="O405" s="24">
        <v>59734.113333333335</v>
      </c>
      <c r="P405" s="24">
        <v>59734.113333333335</v>
      </c>
      <c r="Q405" s="24">
        <v>59734.113333333335</v>
      </c>
      <c r="R405" s="68"/>
    </row>
    <row r="406" spans="2:18" x14ac:dyDescent="0.3">
      <c r="B406" s="3" t="s">
        <v>499</v>
      </c>
      <c r="C406" s="24">
        <v>5548.6416666666655</v>
      </c>
      <c r="D406" s="24">
        <v>6227.0835555555559</v>
      </c>
      <c r="E406" s="24">
        <v>9920.8938888888879</v>
      </c>
      <c r="F406" s="24">
        <v>12449.678777777777</v>
      </c>
      <c r="G406" s="24">
        <v>16452.583486111111</v>
      </c>
      <c r="H406" s="52">
        <v>26978.66705555555</v>
      </c>
      <c r="I406" s="52">
        <v>38904.874583333331</v>
      </c>
      <c r="J406" s="50">
        <v>57779.39785714286</v>
      </c>
      <c r="K406" s="26">
        <v>51886.095000000001</v>
      </c>
      <c r="L406" s="24">
        <v>53204.767499999994</v>
      </c>
      <c r="M406" s="24">
        <v>49443.532500000008</v>
      </c>
      <c r="N406" s="24">
        <v>52088.855000000003</v>
      </c>
      <c r="O406" s="24">
        <v>52088.855000000003</v>
      </c>
      <c r="P406" s="24">
        <v>71931.54250000001</v>
      </c>
      <c r="Q406" s="24">
        <v>73812.137500000012</v>
      </c>
      <c r="R406" s="68"/>
    </row>
    <row r="407" spans="2:18" x14ac:dyDescent="0.3">
      <c r="B407" s="3" t="s">
        <v>500</v>
      </c>
      <c r="C407" s="24">
        <v>4737.9823611111124</v>
      </c>
      <c r="D407" s="24">
        <v>6923.7264166666655</v>
      </c>
      <c r="E407" s="24">
        <v>9984.9802083333325</v>
      </c>
      <c r="F407" s="24">
        <v>13633.718333333332</v>
      </c>
      <c r="G407" s="24">
        <v>18405.611458333329</v>
      </c>
      <c r="H407" s="52">
        <v>25388.962458333335</v>
      </c>
      <c r="I407" s="52">
        <v>31860.595333333327</v>
      </c>
      <c r="J407" s="50">
        <v>41338.684999999998</v>
      </c>
      <c r="K407" s="26">
        <v>36384.11</v>
      </c>
      <c r="L407" s="24">
        <v>38968.963333333333</v>
      </c>
      <c r="M407" s="24">
        <v>38968.963333333333</v>
      </c>
      <c r="N407" s="24">
        <v>45359.931666666671</v>
      </c>
      <c r="O407" s="24">
        <v>45359.931666666671</v>
      </c>
      <c r="P407" s="24">
        <v>45359.931666666671</v>
      </c>
      <c r="Q407" s="24">
        <v>38968.963333333333</v>
      </c>
      <c r="R407" s="68"/>
    </row>
    <row r="408" spans="2:18" x14ac:dyDescent="0.3">
      <c r="B408" s="3" t="s">
        <v>501</v>
      </c>
      <c r="C408" s="24">
        <v>7290.9585714285713</v>
      </c>
      <c r="D408" s="24">
        <v>10108.395952380952</v>
      </c>
      <c r="E408" s="24">
        <v>12603.088020833333</v>
      </c>
      <c r="F408" s="24">
        <v>16344.647142857139</v>
      </c>
      <c r="G408" s="24">
        <v>20782.702318121697</v>
      </c>
      <c r="H408" s="52">
        <v>25672.743303571431</v>
      </c>
      <c r="I408" s="52">
        <v>34923.82708333333</v>
      </c>
      <c r="J408" s="50">
        <v>50768.764115646256</v>
      </c>
      <c r="K408" s="26">
        <v>40027.072857142863</v>
      </c>
      <c r="L408" s="24">
        <v>47321.698571428577</v>
      </c>
      <c r="M408" s="24">
        <v>48965.984285714287</v>
      </c>
      <c r="N408" s="24">
        <v>50850.841428571424</v>
      </c>
      <c r="O408" s="24">
        <v>53513.528333333328</v>
      </c>
      <c r="P408" s="24">
        <v>55623.695</v>
      </c>
      <c r="Q408" s="24">
        <v>59078.528333333321</v>
      </c>
      <c r="R408" s="68"/>
    </row>
    <row r="409" spans="2:18" x14ac:dyDescent="0.3">
      <c r="B409" s="3" t="s">
        <v>502</v>
      </c>
      <c r="C409" s="24">
        <v>8291.323166666667</v>
      </c>
      <c r="D409" s="24">
        <v>10910.204</v>
      </c>
      <c r="E409" s="24">
        <v>14547.157888888885</v>
      </c>
      <c r="F409" s="24">
        <v>17048.636309523808</v>
      </c>
      <c r="G409" s="24">
        <v>19272.820000000003</v>
      </c>
      <c r="H409" s="52">
        <v>23607.073217592595</v>
      </c>
      <c r="I409" s="52">
        <v>33846.074722222227</v>
      </c>
      <c r="J409" s="50">
        <v>48538.169047619049</v>
      </c>
      <c r="K409" s="26">
        <v>44621.046666666669</v>
      </c>
      <c r="L409" s="24">
        <v>45537.157777777771</v>
      </c>
      <c r="M409" s="24">
        <v>46544.602222222224</v>
      </c>
      <c r="N409" s="24">
        <v>47421.380000000005</v>
      </c>
      <c r="O409" s="24">
        <v>47421.380000000005</v>
      </c>
      <c r="P409" s="24">
        <v>48529.602222222224</v>
      </c>
      <c r="Q409" s="24">
        <v>59692.014444444445</v>
      </c>
      <c r="R409" s="68"/>
    </row>
    <row r="410" spans="2:18" x14ac:dyDescent="0.3">
      <c r="B410" s="3" t="s">
        <v>503</v>
      </c>
      <c r="C410" s="24">
        <v>6265.708333333333</v>
      </c>
      <c r="D410" s="24">
        <v>9034.1072916666653</v>
      </c>
      <c r="E410" s="24">
        <v>9514.1101851851854</v>
      </c>
      <c r="F410" s="24">
        <v>11430.633680555557</v>
      </c>
      <c r="G410" s="24">
        <v>15559.156785714285</v>
      </c>
      <c r="H410" s="52">
        <v>17821.086785714288</v>
      </c>
      <c r="I410" s="52">
        <v>25991.560238095237</v>
      </c>
      <c r="J410" s="50">
        <v>33241.881632653058</v>
      </c>
      <c r="K410" s="26">
        <v>28561.014285714286</v>
      </c>
      <c r="L410" s="24">
        <v>28561.014285714286</v>
      </c>
      <c r="M410" s="24">
        <v>33757.357142857145</v>
      </c>
      <c r="N410" s="24">
        <v>33757.357142857145</v>
      </c>
      <c r="O410" s="24">
        <v>33757.357142857145</v>
      </c>
      <c r="P410" s="24">
        <v>33757.357142857145</v>
      </c>
      <c r="Q410" s="24">
        <v>40541.71428571429</v>
      </c>
      <c r="R410" s="68"/>
    </row>
    <row r="411" spans="2:18" x14ac:dyDescent="0.3">
      <c r="B411" s="3" t="s">
        <v>504</v>
      </c>
      <c r="C411" s="24">
        <v>6906.2941666666666</v>
      </c>
      <c r="D411" s="24">
        <v>9193.6521250000005</v>
      </c>
      <c r="E411" s="24">
        <v>14083.758666666667</v>
      </c>
      <c r="F411" s="24">
        <v>18970.893749999996</v>
      </c>
      <c r="G411" s="24">
        <v>24376.595499999999</v>
      </c>
      <c r="H411" s="52">
        <v>30984.866833333333</v>
      </c>
      <c r="I411" s="52">
        <v>46289.668541666666</v>
      </c>
      <c r="J411" s="50">
        <v>62953.251785714281</v>
      </c>
      <c r="K411" s="26">
        <v>56438.264999999999</v>
      </c>
      <c r="L411" s="24">
        <v>61821.22</v>
      </c>
      <c r="M411" s="24">
        <v>61978.077500000007</v>
      </c>
      <c r="N411" s="24">
        <v>56819.425000000003</v>
      </c>
      <c r="O411" s="24">
        <v>63558.58</v>
      </c>
      <c r="P411" s="24">
        <v>66214.60500000001</v>
      </c>
      <c r="Q411" s="24">
        <v>73842.59</v>
      </c>
      <c r="R411" s="68"/>
    </row>
    <row r="412" spans="2:18" x14ac:dyDescent="0.3">
      <c r="B412" s="3" t="s">
        <v>505</v>
      </c>
      <c r="C412" s="24">
        <v>3169.1666666666665</v>
      </c>
      <c r="D412" s="24">
        <v>4745.833333333333</v>
      </c>
      <c r="E412" s="24">
        <v>6663.333333333333</v>
      </c>
      <c r="F412" s="24">
        <v>9066.6666666666661</v>
      </c>
      <c r="G412" s="24">
        <v>10369.333333333334</v>
      </c>
      <c r="H412" s="52">
        <v>14114.5</v>
      </c>
      <c r="I412" s="52">
        <v>20568.583333333332</v>
      </c>
      <c r="J412" s="50">
        <v>30466.571428571428</v>
      </c>
      <c r="K412" s="26">
        <v>28328</v>
      </c>
      <c r="L412" s="24">
        <v>28328</v>
      </c>
      <c r="M412" s="24">
        <v>28328</v>
      </c>
      <c r="N412" s="24">
        <v>30072</v>
      </c>
      <c r="O412" s="24">
        <v>30072</v>
      </c>
      <c r="P412" s="24">
        <v>30072</v>
      </c>
      <c r="Q412" s="24">
        <v>38066</v>
      </c>
      <c r="R412" s="68"/>
    </row>
    <row r="413" spans="2:18" x14ac:dyDescent="0.3">
      <c r="B413" s="3" t="s">
        <v>506</v>
      </c>
      <c r="C413" s="24">
        <v>4899.034583333334</v>
      </c>
      <c r="D413" s="24">
        <v>6520.9268750000001</v>
      </c>
      <c r="E413" s="24">
        <v>9182.3477083333346</v>
      </c>
      <c r="F413" s="24">
        <v>12565.407291666665</v>
      </c>
      <c r="G413" s="24">
        <v>18798.488125</v>
      </c>
      <c r="H413" s="52">
        <v>27785.018749999992</v>
      </c>
      <c r="I413" s="52">
        <v>46509.777499999997</v>
      </c>
      <c r="J413" s="50">
        <v>67906.402142857143</v>
      </c>
      <c r="K413" s="26">
        <v>59325.974999999999</v>
      </c>
      <c r="L413" s="24">
        <v>65459.33</v>
      </c>
      <c r="M413" s="24">
        <v>64428.637499999997</v>
      </c>
      <c r="N413" s="24">
        <v>63468.41</v>
      </c>
      <c r="O413" s="24">
        <v>70984.322499999995</v>
      </c>
      <c r="P413" s="24">
        <v>73302.577499999999</v>
      </c>
      <c r="Q413" s="24">
        <v>78375.5625</v>
      </c>
      <c r="R413" s="68"/>
    </row>
    <row r="414" spans="2:18" x14ac:dyDescent="0.3">
      <c r="B414" s="3" t="s">
        <v>507</v>
      </c>
      <c r="C414" s="24">
        <v>5174.9121825396824</v>
      </c>
      <c r="D414" s="24">
        <v>6844.9789880952376</v>
      </c>
      <c r="E414" s="24">
        <v>10445.024900793653</v>
      </c>
      <c r="F414" s="24">
        <v>13352.992738095238</v>
      </c>
      <c r="G414" s="24">
        <v>18578.808333333331</v>
      </c>
      <c r="H414" s="52">
        <v>23173.877738095238</v>
      </c>
      <c r="I414" s="52">
        <v>34660.321145833339</v>
      </c>
      <c r="J414" s="50">
        <v>50366.731632653056</v>
      </c>
      <c r="K414" s="26">
        <v>39225.518571428576</v>
      </c>
      <c r="L414" s="24">
        <v>50006.43</v>
      </c>
      <c r="M414" s="24">
        <v>49487.75</v>
      </c>
      <c r="N414" s="24">
        <v>49254.611428571436</v>
      </c>
      <c r="O414" s="24">
        <v>49408.038571428566</v>
      </c>
      <c r="P414" s="24">
        <v>53034.265714285721</v>
      </c>
      <c r="Q414" s="24">
        <v>62150.507142857154</v>
      </c>
      <c r="R414" s="68"/>
    </row>
    <row r="415" spans="2:18" x14ac:dyDescent="0.3">
      <c r="B415" s="31" t="s">
        <v>194</v>
      </c>
      <c r="C415" s="47">
        <f>+SUMPRODUCT(C416:C425,'III. Empleo'!C416:C425)/'III. Empleo'!C415</f>
        <v>4420.7047415772613</v>
      </c>
      <c r="D415" s="47">
        <f>+SUMPRODUCT(D416:D425,'III. Empleo'!D416:D425)/'III. Empleo'!D415</f>
        <v>5990.8569109303426</v>
      </c>
      <c r="E415" s="47">
        <f>+SUMPRODUCT(E416:E425,'III. Empleo'!E416:E425)/'III. Empleo'!E415</f>
        <v>7953.7771072679525</v>
      </c>
      <c r="F415" s="47">
        <f>+SUMPRODUCT(F416:F425,'III. Empleo'!F416:F425)/'III. Empleo'!F415</f>
        <v>9949.8115758177009</v>
      </c>
      <c r="G415" s="47">
        <f>+SUMPRODUCT(G416:G425,'III. Empleo'!G416:G425)/'III. Empleo'!G415</f>
        <v>12603.907869528277</v>
      </c>
      <c r="H415" s="64">
        <f>+SUMPRODUCT(H416:H425,'III. Empleo'!H416:H425)/'III. Empleo'!H415</f>
        <v>17003.467710280376</v>
      </c>
      <c r="I415" s="64">
        <f>+SUMPRODUCT(I416:I425,'III. Empleo'!I416:I425)/'III. Empleo'!I415</f>
        <v>24583.397638185426</v>
      </c>
      <c r="J415" s="49">
        <f>+SUMPRODUCT(J416:J425,'III. Empleo'!J416:J425)/'III. Empleo'!J415</f>
        <v>38159.396463656507</v>
      </c>
      <c r="K415" s="71">
        <f>+SUMPRODUCT(K416:K425,'III. Empleo'!K416:K425)/'III. Empleo'!K415</f>
        <v>33941.011111111111</v>
      </c>
      <c r="L415" s="91">
        <f>+SUMPRODUCT(L416:L425,'III. Empleo'!L416:L425)/'III. Empleo'!L415</f>
        <v>34502.023888888893</v>
      </c>
      <c r="M415" s="91">
        <f>+SUMPRODUCT(M416:M425,'III. Empleo'!M416:M425)/'III. Empleo'!M415</f>
        <v>34836.15351851852</v>
      </c>
      <c r="N415" s="91">
        <f>+SUMPRODUCT(N416:N425,'III. Empleo'!N416:N425)/'III. Empleo'!N415</f>
        <v>38826.675660377361</v>
      </c>
      <c r="O415" s="91">
        <f>+SUMPRODUCT(O416:O425,'III. Empleo'!O416:O425)/'III. Empleo'!O415</f>
        <v>39973.45773584905</v>
      </c>
      <c r="P415" s="91">
        <f>+SUMPRODUCT(P416:P425,'III. Empleo'!P416:P425)/'III. Empleo'!P415</f>
        <v>39973.45773584905</v>
      </c>
      <c r="Q415" s="91">
        <f>+SUMPRODUCT(Q416:Q425,'III. Empleo'!Q416:Q425)/'III. Empleo'!Q415</f>
        <v>45357.637551020416</v>
      </c>
      <c r="R415" s="68"/>
    </row>
    <row r="416" spans="2:18" x14ac:dyDescent="0.3">
      <c r="B416" s="3" t="s">
        <v>508</v>
      </c>
      <c r="C416" s="24">
        <v>4166.0714285714284</v>
      </c>
      <c r="D416" s="24">
        <v>6578.6845238095239</v>
      </c>
      <c r="E416" s="24">
        <v>8031.541666666667</v>
      </c>
      <c r="F416" s="24">
        <v>11711.53125</v>
      </c>
      <c r="G416" s="24">
        <v>14866.017291666665</v>
      </c>
      <c r="H416" s="52">
        <v>18866.093749999996</v>
      </c>
      <c r="I416" s="52">
        <v>26373.431770833329</v>
      </c>
      <c r="J416" s="50">
        <v>39417.90625</v>
      </c>
      <c r="K416" s="26">
        <v>37311.59375</v>
      </c>
      <c r="L416" s="24">
        <v>37311.59375</v>
      </c>
      <c r="M416" s="24">
        <v>37311.59375</v>
      </c>
      <c r="N416" s="24">
        <v>37311.59375</v>
      </c>
      <c r="O416" s="24">
        <v>37311.59375</v>
      </c>
      <c r="P416" s="24">
        <v>37311.59375</v>
      </c>
      <c r="Q416" s="24">
        <v>52055.78125</v>
      </c>
      <c r="R416" s="68"/>
    </row>
    <row r="417" spans="2:18" x14ac:dyDescent="0.3">
      <c r="B417" s="3" t="s">
        <v>509</v>
      </c>
      <c r="C417" s="24">
        <v>3719.7777499999997</v>
      </c>
      <c r="D417" s="24">
        <v>3816.8175000000015</v>
      </c>
      <c r="E417" s="24">
        <v>6033.3853333333345</v>
      </c>
      <c r="F417" s="24">
        <v>9605.2644999999993</v>
      </c>
      <c r="G417" s="24">
        <v>12646.159333333335</v>
      </c>
      <c r="H417" s="52">
        <v>17644.708333333336</v>
      </c>
      <c r="I417" s="52">
        <v>27480.366666666665</v>
      </c>
      <c r="J417" s="50">
        <v>37984.332857142857</v>
      </c>
      <c r="K417" s="26">
        <v>32542.799999999999</v>
      </c>
      <c r="L417" s="24">
        <v>32813.31</v>
      </c>
      <c r="M417" s="24">
        <v>32813.31</v>
      </c>
      <c r="N417" s="24">
        <v>32813.31</v>
      </c>
      <c r="O417" s="24">
        <v>44969.2</v>
      </c>
      <c r="P417" s="24">
        <v>44969.2</v>
      </c>
      <c r="Q417" s="24">
        <v>44969.2</v>
      </c>
      <c r="R417" s="68"/>
    </row>
    <row r="418" spans="2:18" x14ac:dyDescent="0.3">
      <c r="B418" s="3" t="s">
        <v>510</v>
      </c>
      <c r="C418" s="24">
        <v>6186.9404166666645</v>
      </c>
      <c r="D418" s="24">
        <v>7917.967083333333</v>
      </c>
      <c r="E418" s="24">
        <v>9906.1574999999993</v>
      </c>
      <c r="F418" s="24">
        <v>11575.092916666666</v>
      </c>
      <c r="G418" s="24">
        <v>14221.949583333337</v>
      </c>
      <c r="H418" s="52">
        <v>18306.484375</v>
      </c>
      <c r="I418" s="52">
        <v>25594.856749999995</v>
      </c>
      <c r="J418" s="50">
        <v>33168.634285714281</v>
      </c>
      <c r="K418" s="26">
        <v>28314.687999999998</v>
      </c>
      <c r="L418" s="24">
        <v>28314.687999999998</v>
      </c>
      <c r="M418" s="24">
        <v>28314.687999999998</v>
      </c>
      <c r="N418" s="24">
        <v>36809.093999999997</v>
      </c>
      <c r="O418" s="24">
        <v>36809.093999999997</v>
      </c>
      <c r="P418" s="24">
        <v>36809.093999999997</v>
      </c>
      <c r="Q418" s="24">
        <v>36809.093999999997</v>
      </c>
      <c r="R418" s="68"/>
    </row>
    <row r="419" spans="2:18" x14ac:dyDescent="0.3">
      <c r="B419" s="3" t="s">
        <v>511</v>
      </c>
      <c r="C419" s="24">
        <v>3420.625</v>
      </c>
      <c r="D419" s="24">
        <v>4571.25</v>
      </c>
      <c r="E419" s="24">
        <v>4360.833333333333</v>
      </c>
      <c r="F419" s="24">
        <v>5022.5</v>
      </c>
      <c r="G419" s="24">
        <v>5022.5</v>
      </c>
      <c r="H419" s="52">
        <v>5022.5</v>
      </c>
      <c r="I419" s="52">
        <v>5022.5</v>
      </c>
      <c r="J419" s="50">
        <v>38766.666666666664</v>
      </c>
      <c r="K419" s="26">
        <v>38766.666666666664</v>
      </c>
      <c r="L419" s="24">
        <v>38766.666666666664</v>
      </c>
      <c r="M419" s="24">
        <v>38766.666666666664</v>
      </c>
      <c r="N419" s="24">
        <v>38766.666666666664</v>
      </c>
      <c r="O419" s="24">
        <v>38766.666666666664</v>
      </c>
      <c r="P419" s="24">
        <v>38766.666666666664</v>
      </c>
      <c r="Q419" s="24" t="s">
        <v>691</v>
      </c>
      <c r="R419" s="68"/>
    </row>
    <row r="420" spans="2:18" x14ac:dyDescent="0.3">
      <c r="B420" s="3" t="s">
        <v>512</v>
      </c>
      <c r="C420" s="24">
        <v>5774.9000000000005</v>
      </c>
      <c r="D420" s="24">
        <v>9258.3333333333339</v>
      </c>
      <c r="E420" s="24">
        <v>11313.541666666666</v>
      </c>
      <c r="F420" s="24">
        <v>14717.116666666667</v>
      </c>
      <c r="G420" s="24">
        <v>27297.888888888887</v>
      </c>
      <c r="H420" s="52">
        <v>23267.976111111111</v>
      </c>
      <c r="I420" s="52">
        <v>27985.192708333332</v>
      </c>
      <c r="J420" s="50">
        <v>41041.357142857145</v>
      </c>
      <c r="K420" s="26">
        <v>39181.5</v>
      </c>
      <c r="L420" s="24">
        <v>39393.75</v>
      </c>
      <c r="M420" s="24">
        <v>37154.5</v>
      </c>
      <c r="N420" s="24">
        <v>42718.125</v>
      </c>
      <c r="O420" s="24">
        <v>42718.125</v>
      </c>
      <c r="P420" s="24">
        <v>42718.125</v>
      </c>
      <c r="Q420" s="24">
        <v>43405.375</v>
      </c>
      <c r="R420" s="68"/>
    </row>
    <row r="421" spans="2:18" x14ac:dyDescent="0.3">
      <c r="B421" s="3" t="s">
        <v>513</v>
      </c>
      <c r="C421" s="24">
        <v>6555.4364583333336</v>
      </c>
      <c r="D421" s="24">
        <v>7633.8262083333348</v>
      </c>
      <c r="E421" s="24">
        <v>8063.5264166666675</v>
      </c>
      <c r="F421" s="24">
        <v>8516.6931309523789</v>
      </c>
      <c r="G421" s="24">
        <v>9484.9498809523811</v>
      </c>
      <c r="H421" s="52">
        <v>11763.589999999998</v>
      </c>
      <c r="I421" s="52">
        <v>17216.347952380955</v>
      </c>
      <c r="J421" s="50">
        <v>27248.875142857145</v>
      </c>
      <c r="K421" s="26">
        <v>23261.234</v>
      </c>
      <c r="L421" s="24">
        <v>23261.234</v>
      </c>
      <c r="M421" s="24">
        <v>23261.234</v>
      </c>
      <c r="N421" s="24">
        <v>30239.606</v>
      </c>
      <c r="O421" s="24">
        <v>30239.606</v>
      </c>
      <c r="P421" s="24">
        <v>30239.606</v>
      </c>
      <c r="Q421" s="24">
        <v>30239.606</v>
      </c>
      <c r="R421" s="68"/>
    </row>
    <row r="422" spans="2:18" x14ac:dyDescent="0.3">
      <c r="B422" s="3" t="s">
        <v>514</v>
      </c>
      <c r="C422" s="24">
        <v>5000</v>
      </c>
      <c r="D422" s="24">
        <v>8994.3333333333339</v>
      </c>
      <c r="E422" s="24">
        <v>12983</v>
      </c>
      <c r="F422" s="24">
        <v>21099.375</v>
      </c>
      <c r="G422" s="24">
        <v>35059.5</v>
      </c>
      <c r="H422" s="52">
        <v>49000</v>
      </c>
      <c r="I422" s="52">
        <v>50833.333333333336</v>
      </c>
      <c r="J422" s="50">
        <v>79285.71428571429</v>
      </c>
      <c r="K422" s="26">
        <v>60000</v>
      </c>
      <c r="L422" s="24">
        <v>60000</v>
      </c>
      <c r="M422" s="24">
        <v>87000</v>
      </c>
      <c r="N422" s="24">
        <v>87000</v>
      </c>
      <c r="O422" s="24">
        <v>87000</v>
      </c>
      <c r="P422" s="24">
        <v>87000</v>
      </c>
      <c r="Q422" s="24">
        <v>87000</v>
      </c>
      <c r="R422" s="68"/>
    </row>
    <row r="423" spans="2:18" x14ac:dyDescent="0.3">
      <c r="B423" s="3" t="s">
        <v>515</v>
      </c>
      <c r="C423" s="24">
        <v>3292.729171296296</v>
      </c>
      <c r="D423" s="24">
        <v>4928.7190624999994</v>
      </c>
      <c r="E423" s="24">
        <v>7337.2764583333337</v>
      </c>
      <c r="F423" s="24">
        <v>7750.7205208333326</v>
      </c>
      <c r="G423" s="24">
        <v>10673.763715277779</v>
      </c>
      <c r="H423" s="52">
        <v>14930.703645833326</v>
      </c>
      <c r="I423" s="52">
        <v>20045.168333333331</v>
      </c>
      <c r="J423" s="50">
        <v>29156.222763605438</v>
      </c>
      <c r="K423" s="26">
        <v>23742.478749999995</v>
      </c>
      <c r="L423" s="24">
        <v>23742.478749999995</v>
      </c>
      <c r="M423" s="24">
        <v>23742.478749999995</v>
      </c>
      <c r="N423" s="24">
        <v>32465.667142857139</v>
      </c>
      <c r="O423" s="24">
        <v>32465.667142857139</v>
      </c>
      <c r="P423" s="24">
        <v>32465.667142857139</v>
      </c>
      <c r="Q423" s="24">
        <v>35469.121666666673</v>
      </c>
      <c r="R423" s="68"/>
    </row>
    <row r="424" spans="2:18" x14ac:dyDescent="0.3">
      <c r="B424" s="3" t="s">
        <v>516</v>
      </c>
      <c r="C424" s="24">
        <v>4909.6752893518524</v>
      </c>
      <c r="D424" s="24">
        <v>6764.0655555555568</v>
      </c>
      <c r="E424" s="24">
        <v>9184.5234907407394</v>
      </c>
      <c r="F424" s="24">
        <v>11640.515416666667</v>
      </c>
      <c r="G424" s="24">
        <v>12541.950416666668</v>
      </c>
      <c r="H424" s="52">
        <v>15534.996000000005</v>
      </c>
      <c r="I424" s="52">
        <v>24121.705166666663</v>
      </c>
      <c r="J424" s="50">
        <v>41418.318428571431</v>
      </c>
      <c r="K424" s="26">
        <v>35112.241000000002</v>
      </c>
      <c r="L424" s="24">
        <v>37921.555</v>
      </c>
      <c r="M424" s="24">
        <v>37921.555</v>
      </c>
      <c r="N424" s="24">
        <v>41893.883999999998</v>
      </c>
      <c r="O424" s="24">
        <v>41893.883999999998</v>
      </c>
      <c r="P424" s="24">
        <v>41893.883999999998</v>
      </c>
      <c r="Q424" s="24">
        <v>53291.226000000002</v>
      </c>
      <c r="R424" s="68"/>
    </row>
    <row r="425" spans="2:18" x14ac:dyDescent="0.3">
      <c r="B425" s="3" t="s">
        <v>517</v>
      </c>
      <c r="C425" s="24">
        <v>3054.1666666666665</v>
      </c>
      <c r="D425" s="24">
        <v>2681.818181818182</v>
      </c>
      <c r="E425" s="24">
        <v>7019.166666666667</v>
      </c>
      <c r="F425" s="24">
        <v>7712.1212121212129</v>
      </c>
      <c r="G425" s="24">
        <v>10319.444444444443</v>
      </c>
      <c r="H425" s="52">
        <v>28935.041666666668</v>
      </c>
      <c r="I425" s="52">
        <v>43491.125</v>
      </c>
      <c r="J425" s="50">
        <v>47928</v>
      </c>
      <c r="K425" s="26">
        <v>47928</v>
      </c>
      <c r="L425" s="24">
        <v>47928</v>
      </c>
      <c r="M425" s="24">
        <v>47928</v>
      </c>
      <c r="N425" s="24">
        <v>47928</v>
      </c>
      <c r="O425" s="24">
        <v>47928</v>
      </c>
      <c r="P425" s="24">
        <v>47928</v>
      </c>
      <c r="Q425" s="24">
        <v>47928</v>
      </c>
      <c r="R425" s="68"/>
    </row>
    <row r="426" spans="2:18" x14ac:dyDescent="0.3">
      <c r="B426" s="31" t="s">
        <v>195</v>
      </c>
      <c r="C426" s="47">
        <f>+SUMPRODUCT(C427:C430,'III. Empleo'!C427:C430)/'III. Empleo'!C426</f>
        <v>8618.79897274633</v>
      </c>
      <c r="D426" s="47">
        <f>+SUMPRODUCT(D427:D430,'III. Empleo'!D427:D430)/'III. Empleo'!D426</f>
        <v>11924.315057813912</v>
      </c>
      <c r="E426" s="47">
        <f>+SUMPRODUCT(E427:E430,'III. Empleo'!E427:E430)/'III. Empleo'!E426</f>
        <v>15922.036448435505</v>
      </c>
      <c r="F426" s="47">
        <f>+SUMPRODUCT(F427:F430,'III. Empleo'!F427:F430)/'III. Empleo'!F426</f>
        <v>21206.4427125</v>
      </c>
      <c r="G426" s="47">
        <f>+SUMPRODUCT(G427:G430,'III. Empleo'!G427:G430)/'III. Empleo'!G426</f>
        <v>28956.746379015123</v>
      </c>
      <c r="H426" s="64">
        <f>+SUMPRODUCT(H427:H430,'III. Empleo'!H427:H430)/'III. Empleo'!H426</f>
        <v>37560.790983268984</v>
      </c>
      <c r="I426" s="64">
        <f>+SUMPRODUCT(I427:I430,'III. Empleo'!I427:I430)/'III. Empleo'!I426</f>
        <v>51460.018554348142</v>
      </c>
      <c r="J426" s="49">
        <f>+SUMPRODUCT(J427:J430,'III. Empleo'!J427:J430)/'III. Empleo'!J426</f>
        <v>71307.566181557981</v>
      </c>
      <c r="K426" s="71">
        <f>+SUMPRODUCT(K427:K430,'III. Empleo'!K427:K430)/'III. Empleo'!K426</f>
        <v>62967.303478260867</v>
      </c>
      <c r="L426" s="91">
        <f>+SUMPRODUCT(L427:L430,'III. Empleo'!L427:L430)/'III. Empleo'!L426</f>
        <v>65125.439130434774</v>
      </c>
      <c r="M426" s="91">
        <f>+SUMPRODUCT(M427:M430,'III. Empleo'!M427:M430)/'III. Empleo'!M426</f>
        <v>68240.968695652176</v>
      </c>
      <c r="N426" s="91">
        <f>+SUMPRODUCT(N427:N430,'III. Empleo'!N427:N430)/'III. Empleo'!N426</f>
        <v>70266.445652173919</v>
      </c>
      <c r="O426" s="91">
        <f>+SUMPRODUCT(O427:O430,'III. Empleo'!O427:O430)/'III. Empleo'!O426</f>
        <v>73008.129166666666</v>
      </c>
      <c r="P426" s="91">
        <f>+SUMPRODUCT(P427:P430,'III. Empleo'!P427:P430)/'III. Empleo'!P426</f>
        <v>76628.060416666674</v>
      </c>
      <c r="Q426" s="91">
        <f>+SUMPRODUCT(Q427:Q430,'III. Empleo'!Q427:Q430)/'III. Empleo'!Q426</f>
        <v>82623.7</v>
      </c>
      <c r="R426" s="68"/>
    </row>
    <row r="427" spans="2:18" x14ac:dyDescent="0.3">
      <c r="B427" s="3" t="s">
        <v>518</v>
      </c>
      <c r="C427" s="24">
        <v>10886.272500000001</v>
      </c>
      <c r="D427" s="24">
        <v>15118.191944444445</v>
      </c>
      <c r="E427" s="24">
        <v>18436.592708333334</v>
      </c>
      <c r="F427" s="24">
        <v>21280.514999999996</v>
      </c>
      <c r="G427" s="24">
        <v>27647.421166666663</v>
      </c>
      <c r="H427" s="52">
        <v>37943.996500000001</v>
      </c>
      <c r="I427" s="52">
        <v>56411.457638888889</v>
      </c>
      <c r="J427" s="50">
        <v>88417.600952380948</v>
      </c>
      <c r="K427" s="26">
        <v>74815.466666666674</v>
      </c>
      <c r="L427" s="24">
        <v>86366.16</v>
      </c>
      <c r="M427" s="24">
        <v>86366.16</v>
      </c>
      <c r="N427" s="24">
        <v>86366.16</v>
      </c>
      <c r="O427" s="24">
        <v>95003.08666666667</v>
      </c>
      <c r="P427" s="24">
        <v>95003.08666666667</v>
      </c>
      <c r="Q427" s="24">
        <v>95003.08666666667</v>
      </c>
      <c r="R427" s="68"/>
    </row>
    <row r="428" spans="2:18" x14ac:dyDescent="0.3">
      <c r="B428" s="3" t="s">
        <v>519</v>
      </c>
      <c r="C428" s="24">
        <v>7503.3702777777771</v>
      </c>
      <c r="D428" s="24">
        <v>10681.292555555558</v>
      </c>
      <c r="E428" s="24">
        <v>14102.230416666671</v>
      </c>
      <c r="F428" s="24">
        <v>18835.071583333334</v>
      </c>
      <c r="G428" s="24">
        <v>24248.180000000004</v>
      </c>
      <c r="H428" s="52">
        <v>33063.299333333336</v>
      </c>
      <c r="I428" s="52">
        <v>47648.748583333334</v>
      </c>
      <c r="J428" s="50">
        <v>68268.585142857148</v>
      </c>
      <c r="K428" s="26">
        <v>59114.651999999995</v>
      </c>
      <c r="L428" s="24">
        <v>60307.146000000001</v>
      </c>
      <c r="M428" s="24">
        <v>63210.729999999996</v>
      </c>
      <c r="N428" s="24">
        <v>62626.845999999998</v>
      </c>
      <c r="O428" s="24">
        <v>67839.288</v>
      </c>
      <c r="P428" s="24">
        <v>80849.990000000005</v>
      </c>
      <c r="Q428" s="24">
        <v>83931.444000000003</v>
      </c>
      <c r="R428" s="68"/>
    </row>
    <row r="429" spans="2:18" x14ac:dyDescent="0.3">
      <c r="B429" s="3" t="s">
        <v>520</v>
      </c>
      <c r="C429" s="24">
        <v>8047.2670039682525</v>
      </c>
      <c r="D429" s="24">
        <v>10442.278166666665</v>
      </c>
      <c r="E429" s="24">
        <v>15441.385666666663</v>
      </c>
      <c r="F429" s="24">
        <v>21350.903333333335</v>
      </c>
      <c r="G429" s="24">
        <v>28143.574694444451</v>
      </c>
      <c r="H429" s="52">
        <v>31847.067361111109</v>
      </c>
      <c r="I429" s="52">
        <v>38360.479553571429</v>
      </c>
      <c r="J429" s="50">
        <v>49671.416964285716</v>
      </c>
      <c r="K429" s="26">
        <v>43916.872499999998</v>
      </c>
      <c r="L429" s="24">
        <v>44261.377500000002</v>
      </c>
      <c r="M429" s="24">
        <v>44261.377500000002</v>
      </c>
      <c r="N429" s="24">
        <v>51578.195</v>
      </c>
      <c r="O429" s="24">
        <v>51578.195</v>
      </c>
      <c r="P429" s="24">
        <v>51578.195</v>
      </c>
      <c r="Q429" s="24">
        <v>60525.706249999996</v>
      </c>
      <c r="R429" s="68"/>
    </row>
    <row r="430" spans="2:18" x14ac:dyDescent="0.3">
      <c r="B430" s="3" t="s">
        <v>521</v>
      </c>
      <c r="C430" s="24">
        <v>9078.2710119047606</v>
      </c>
      <c r="D430" s="24">
        <v>12935.572222222225</v>
      </c>
      <c r="E430" s="24">
        <v>16533.480595238096</v>
      </c>
      <c r="F430" s="24">
        <v>22660.37428571429</v>
      </c>
      <c r="G430" s="24">
        <v>34169.70932539682</v>
      </c>
      <c r="H430" s="52">
        <v>46661.910416666658</v>
      </c>
      <c r="I430" s="52">
        <v>65428.356547619063</v>
      </c>
      <c r="J430" s="50">
        <v>89743.680841836729</v>
      </c>
      <c r="K430" s="26">
        <v>82413.3342857143</v>
      </c>
      <c r="L430" s="24">
        <v>83308.552857142844</v>
      </c>
      <c r="M430" s="24">
        <v>91471.304285714286</v>
      </c>
      <c r="N430" s="24">
        <v>90181.42571428571</v>
      </c>
      <c r="O430" s="24">
        <v>89420.479999999996</v>
      </c>
      <c r="P430" s="24">
        <v>92148.585000000006</v>
      </c>
      <c r="Q430" s="24">
        <v>99262.083750000005</v>
      </c>
      <c r="R430" s="68"/>
    </row>
    <row r="431" spans="2:18" x14ac:dyDescent="0.3">
      <c r="B431" s="31" t="s">
        <v>196</v>
      </c>
      <c r="C431" s="47">
        <f>+SUMPRODUCT(C432:C441,'III. Empleo'!C432:C441)/'III. Empleo'!C431</f>
        <v>6844.3033245442157</v>
      </c>
      <c r="D431" s="47">
        <f>+SUMPRODUCT(D432:D441,'III. Empleo'!D432:D441)/'III. Empleo'!D431</f>
        <v>8836.945210584945</v>
      </c>
      <c r="E431" s="47">
        <f>+SUMPRODUCT(E432:E441,'III. Empleo'!E432:E441)/'III. Empleo'!E431</f>
        <v>11207.907374794382</v>
      </c>
      <c r="F431" s="47">
        <f>+SUMPRODUCT(F432:F441,'III. Empleo'!F432:F441)/'III. Empleo'!F431</f>
        <v>13544.757114331896</v>
      </c>
      <c r="G431" s="47">
        <f>+SUMPRODUCT(G432:G441,'III. Empleo'!G432:G441)/'III. Empleo'!G431</f>
        <v>18915.521552670489</v>
      </c>
      <c r="H431" s="64">
        <f>+SUMPRODUCT(H432:H441,'III. Empleo'!H432:H441)/'III. Empleo'!H431</f>
        <v>25194.621849621341</v>
      </c>
      <c r="I431" s="64">
        <f>+SUMPRODUCT(I432:I441,'III. Empleo'!I432:I441)/'III. Empleo'!I431</f>
        <v>37010.021094120522</v>
      </c>
      <c r="J431" s="49">
        <f>+SUMPRODUCT(J432:J441,'III. Empleo'!J432:J441)/'III. Empleo'!J431</f>
        <v>53994.642712402092</v>
      </c>
      <c r="K431" s="71">
        <f>+SUMPRODUCT(K432:K441,'III. Empleo'!K432:K441)/'III. Empleo'!K431</f>
        <v>46413.17256097561</v>
      </c>
      <c r="L431" s="91">
        <f>+SUMPRODUCT(L432:L441,'III. Empleo'!L432:L441)/'III. Empleo'!L431</f>
        <v>50754.571341463408</v>
      </c>
      <c r="M431" s="91">
        <f>+SUMPRODUCT(M432:M441,'III. Empleo'!M432:M441)/'III. Empleo'!M431</f>
        <v>53105.195238095243</v>
      </c>
      <c r="N431" s="91">
        <f>+SUMPRODUCT(N432:N441,'III. Empleo'!N432:N441)/'III. Empleo'!N431</f>
        <v>53437.843928571434</v>
      </c>
      <c r="O431" s="91">
        <f>+SUMPRODUCT(O432:O441,'III. Empleo'!O432:O441)/'III. Empleo'!O431</f>
        <v>55357.384523809524</v>
      </c>
      <c r="P431" s="91">
        <f>+SUMPRODUCT(P432:P441,'III. Empleo'!P432:P441)/'III. Empleo'!P431</f>
        <v>56956.088452380951</v>
      </c>
      <c r="Q431" s="91">
        <f>+SUMPRODUCT(Q432:Q441,'III. Empleo'!Q432:Q441)/'III. Empleo'!Q431</f>
        <v>61873.993456790122</v>
      </c>
      <c r="R431" s="68"/>
    </row>
    <row r="432" spans="2:18" x14ac:dyDescent="0.3">
      <c r="B432" s="3" t="s">
        <v>522</v>
      </c>
      <c r="C432" s="24">
        <v>4763.4092727272728</v>
      </c>
      <c r="D432" s="24">
        <v>8256.7999999999993</v>
      </c>
      <c r="E432" s="24">
        <v>11483.751666666665</v>
      </c>
      <c r="F432" s="24">
        <v>20279.28361111111</v>
      </c>
      <c r="G432" s="24">
        <v>31101.440555555553</v>
      </c>
      <c r="H432" s="52">
        <v>31518.035416666669</v>
      </c>
      <c r="I432" s="52">
        <v>49047.75</v>
      </c>
      <c r="J432" s="50">
        <v>73524.966428571424</v>
      </c>
      <c r="K432" s="26">
        <v>67929.787500000006</v>
      </c>
      <c r="L432" s="24">
        <v>67929.787500000006</v>
      </c>
      <c r="M432" s="24">
        <v>67929.787500000006</v>
      </c>
      <c r="N432" s="24">
        <v>67929.787500000006</v>
      </c>
      <c r="O432" s="24">
        <v>72415.007500000007</v>
      </c>
      <c r="P432" s="24">
        <v>72415.007500000007</v>
      </c>
      <c r="Q432" s="24">
        <v>98125.599999999991</v>
      </c>
      <c r="R432" s="68"/>
    </row>
    <row r="433" spans="2:18" x14ac:dyDescent="0.3">
      <c r="B433" s="3" t="s">
        <v>523</v>
      </c>
      <c r="C433" s="24">
        <v>7600.5090119047627</v>
      </c>
      <c r="D433" s="24">
        <v>10552.73459218559</v>
      </c>
      <c r="E433" s="24">
        <v>12666.932050099205</v>
      </c>
      <c r="F433" s="24">
        <v>14785.539565666972</v>
      </c>
      <c r="G433" s="24">
        <v>20827.335176282053</v>
      </c>
      <c r="H433" s="52">
        <v>27458.133183760681</v>
      </c>
      <c r="I433" s="52">
        <v>39014.536858974359</v>
      </c>
      <c r="J433" s="50">
        <v>56718.732142857152</v>
      </c>
      <c r="K433" s="26">
        <v>53185.537499999991</v>
      </c>
      <c r="L433" s="24">
        <v>53315.460833333345</v>
      </c>
      <c r="M433" s="24">
        <v>54129.721666666672</v>
      </c>
      <c r="N433" s="24">
        <v>53546.518333333333</v>
      </c>
      <c r="O433" s="24">
        <v>55091.305833333332</v>
      </c>
      <c r="P433" s="24">
        <v>57295.770833333343</v>
      </c>
      <c r="Q433" s="24">
        <v>70466.81</v>
      </c>
      <c r="R433" s="68"/>
    </row>
    <row r="434" spans="2:18" x14ac:dyDescent="0.3">
      <c r="B434" s="3" t="s">
        <v>524</v>
      </c>
      <c r="C434" s="24">
        <v>10552.071547619049</v>
      </c>
      <c r="D434" s="24">
        <v>13420.832063492062</v>
      </c>
      <c r="E434" s="24">
        <v>16876.155833333334</v>
      </c>
      <c r="F434" s="24">
        <v>22971.208611111113</v>
      </c>
      <c r="G434" s="24">
        <v>33591.150972222218</v>
      </c>
      <c r="H434" s="52">
        <v>42846.311805555553</v>
      </c>
      <c r="I434" s="52">
        <v>57496.450833333336</v>
      </c>
      <c r="J434" s="50">
        <v>79255.762619047629</v>
      </c>
      <c r="K434" s="26">
        <v>80080.28833333333</v>
      </c>
      <c r="L434" s="24">
        <v>76172.66333333333</v>
      </c>
      <c r="M434" s="24">
        <v>76377.77</v>
      </c>
      <c r="N434" s="24">
        <v>74939.221666666665</v>
      </c>
      <c r="O434" s="24">
        <v>79434.436666666661</v>
      </c>
      <c r="P434" s="24">
        <v>71187.69</v>
      </c>
      <c r="Q434" s="24">
        <v>96598.268333333326</v>
      </c>
      <c r="R434" s="68"/>
    </row>
    <row r="435" spans="2:18" x14ac:dyDescent="0.3">
      <c r="B435" s="3" t="s">
        <v>525</v>
      </c>
      <c r="C435" s="24">
        <v>7558.3210606060602</v>
      </c>
      <c r="D435" s="24">
        <v>10739.101277777778</v>
      </c>
      <c r="E435" s="24">
        <v>14121.761333333334</v>
      </c>
      <c r="F435" s="24">
        <v>20557.407416666672</v>
      </c>
      <c r="G435" s="24">
        <v>28492.343325396825</v>
      </c>
      <c r="H435" s="52">
        <v>39207.570999999996</v>
      </c>
      <c r="I435" s="52">
        <v>55760.816249999996</v>
      </c>
      <c r="J435" s="50">
        <v>67671.051496598651</v>
      </c>
      <c r="K435" s="26">
        <v>63672.613333333335</v>
      </c>
      <c r="L435" s="24">
        <v>66926.475714285698</v>
      </c>
      <c r="M435" s="24">
        <v>66081.285714285725</v>
      </c>
      <c r="N435" s="24">
        <v>64442.052857142859</v>
      </c>
      <c r="O435" s="24">
        <v>70760.798571428575</v>
      </c>
      <c r="P435" s="24">
        <v>70760.798571428575</v>
      </c>
      <c r="Q435" s="24">
        <v>71053.335714285713</v>
      </c>
      <c r="R435" s="68"/>
    </row>
    <row r="436" spans="2:18" x14ac:dyDescent="0.3">
      <c r="B436" s="3" t="s">
        <v>526</v>
      </c>
      <c r="C436" s="24">
        <v>3953.3281944444443</v>
      </c>
      <c r="D436" s="24">
        <v>5824.4072222222212</v>
      </c>
      <c r="E436" s="24">
        <v>11108.051666666668</v>
      </c>
      <c r="F436" s="24">
        <v>15262.126944444446</v>
      </c>
      <c r="G436" s="24">
        <v>19803.677500000002</v>
      </c>
      <c r="H436" s="52">
        <v>24252.070902777778</v>
      </c>
      <c r="I436" s="52">
        <v>39454.353624999996</v>
      </c>
      <c r="J436" s="50">
        <v>57297.716571428573</v>
      </c>
      <c r="K436" s="26">
        <v>46611.178</v>
      </c>
      <c r="L436" s="24">
        <v>55999.603999999999</v>
      </c>
      <c r="M436" s="24">
        <v>55954.726000000002</v>
      </c>
      <c r="N436" s="24">
        <v>57524.436000000002</v>
      </c>
      <c r="O436" s="24">
        <v>60744.150000000009</v>
      </c>
      <c r="P436" s="24">
        <v>61945.448000000004</v>
      </c>
      <c r="Q436" s="24">
        <v>62304.474000000002</v>
      </c>
      <c r="R436" s="68"/>
    </row>
    <row r="437" spans="2:18" x14ac:dyDescent="0.3">
      <c r="B437" s="3" t="s">
        <v>527</v>
      </c>
      <c r="C437" s="24">
        <v>3970.6155486111115</v>
      </c>
      <c r="D437" s="24">
        <v>5521.7324041005295</v>
      </c>
      <c r="E437" s="24">
        <v>6645.8564368386251</v>
      </c>
      <c r="F437" s="24">
        <v>8049.5541666666659</v>
      </c>
      <c r="G437" s="24">
        <v>10428.677142857145</v>
      </c>
      <c r="H437" s="52">
        <v>17619.989047619045</v>
      </c>
      <c r="I437" s="52">
        <v>26603.07857142857</v>
      </c>
      <c r="J437" s="50">
        <v>40448.809795918372</v>
      </c>
      <c r="K437" s="26">
        <v>39015.971428571429</v>
      </c>
      <c r="L437" s="24">
        <v>39296.634285714288</v>
      </c>
      <c r="M437" s="24">
        <v>39296.634285714288</v>
      </c>
      <c r="N437" s="24">
        <v>39296.634285714288</v>
      </c>
      <c r="O437" s="24">
        <v>39296.634285714288</v>
      </c>
      <c r="P437" s="24">
        <v>39296.634285714288</v>
      </c>
      <c r="Q437" s="24">
        <v>47642.525714285715</v>
      </c>
      <c r="R437" s="68"/>
    </row>
    <row r="438" spans="2:18" x14ac:dyDescent="0.3">
      <c r="B438" s="3" t="s">
        <v>528</v>
      </c>
      <c r="C438" s="24">
        <v>9771.570895316805</v>
      </c>
      <c r="D438" s="24">
        <v>8817.9863260316069</v>
      </c>
      <c r="E438" s="24">
        <v>9569.8568636496257</v>
      </c>
      <c r="F438" s="24">
        <v>10634.538083333331</v>
      </c>
      <c r="G438" s="24">
        <v>15072.917487789988</v>
      </c>
      <c r="H438" s="52">
        <v>19817.881726190477</v>
      </c>
      <c r="I438" s="52">
        <v>30768.693642857146</v>
      </c>
      <c r="J438" s="50">
        <v>50344.189664115642</v>
      </c>
      <c r="K438" s="26">
        <v>33852.518125000002</v>
      </c>
      <c r="L438" s="24">
        <v>51893.94933333333</v>
      </c>
      <c r="M438" s="24">
        <v>51756</v>
      </c>
      <c r="N438" s="24">
        <v>51965.894</v>
      </c>
      <c r="O438" s="24">
        <v>51965.894</v>
      </c>
      <c r="P438" s="24">
        <v>58694.759333333335</v>
      </c>
      <c r="Q438" s="24">
        <v>52280.312857142846</v>
      </c>
      <c r="R438" s="68"/>
    </row>
    <row r="439" spans="2:18" x14ac:dyDescent="0.3">
      <c r="B439" s="3" t="s">
        <v>529</v>
      </c>
      <c r="C439" s="24">
        <v>4150.1691666666666</v>
      </c>
      <c r="D439" s="24">
        <v>5804.5310669191922</v>
      </c>
      <c r="E439" s="24">
        <v>8773.9159999999993</v>
      </c>
      <c r="F439" s="24">
        <v>9355.9224125874152</v>
      </c>
      <c r="G439" s="24">
        <v>14262.065472756409</v>
      </c>
      <c r="H439" s="52">
        <v>17931.411670138888</v>
      </c>
      <c r="I439" s="52">
        <v>25393.560796130947</v>
      </c>
      <c r="J439" s="50">
        <v>40362.207665816313</v>
      </c>
      <c r="K439" s="26">
        <v>29015.67214285714</v>
      </c>
      <c r="L439" s="24">
        <v>29015.67214285714</v>
      </c>
      <c r="M439" s="24">
        <v>44900.821874999994</v>
      </c>
      <c r="N439" s="24">
        <v>44900.821874999994</v>
      </c>
      <c r="O439" s="24">
        <v>44900.821874999994</v>
      </c>
      <c r="P439" s="24">
        <v>44900.821874999994</v>
      </c>
      <c r="Q439" s="24">
        <v>44900.821874999994</v>
      </c>
      <c r="R439" s="68"/>
    </row>
    <row r="440" spans="2:18" x14ac:dyDescent="0.3">
      <c r="B440" s="3" t="s">
        <v>530</v>
      </c>
      <c r="C440" s="24">
        <v>7786.7461111111106</v>
      </c>
      <c r="D440" s="24">
        <v>10596.450666666668</v>
      </c>
      <c r="E440" s="24">
        <v>14426.85683333333</v>
      </c>
      <c r="F440" s="24">
        <v>13785.463445286199</v>
      </c>
      <c r="G440" s="24">
        <v>14433.144503367008</v>
      </c>
      <c r="H440" s="52">
        <v>17236.947363636365</v>
      </c>
      <c r="I440" s="52">
        <v>29795.773714285719</v>
      </c>
      <c r="J440" s="50">
        <v>35753.657321428582</v>
      </c>
      <c r="K440" s="26">
        <v>32329.093750000004</v>
      </c>
      <c r="L440" s="24">
        <v>32329.093750000004</v>
      </c>
      <c r="M440" s="24">
        <v>32329.093750000004</v>
      </c>
      <c r="N440" s="24">
        <v>38322.080000000002</v>
      </c>
      <c r="O440" s="24">
        <v>38322.080000000002</v>
      </c>
      <c r="P440" s="24">
        <v>38322.080000000002</v>
      </c>
      <c r="Q440" s="24">
        <v>38322.080000000002</v>
      </c>
      <c r="R440" s="68"/>
    </row>
    <row r="441" spans="2:18" x14ac:dyDescent="0.3">
      <c r="B441" s="3" t="s">
        <v>531</v>
      </c>
      <c r="C441" s="24">
        <v>6502.4083333333338</v>
      </c>
      <c r="D441" s="24">
        <v>8133.2416666666677</v>
      </c>
      <c r="E441" s="24">
        <v>11055.739166666668</v>
      </c>
      <c r="F441" s="24">
        <v>14626.672527777779</v>
      </c>
      <c r="G441" s="24">
        <v>22146.340041666659</v>
      </c>
      <c r="H441" s="52">
        <v>41902.201055555553</v>
      </c>
      <c r="I441" s="52">
        <v>57988.557499999995</v>
      </c>
      <c r="J441" s="50">
        <v>88079.68357142857</v>
      </c>
      <c r="K441" s="26">
        <v>80189.25</v>
      </c>
      <c r="L441" s="24">
        <v>81628.25</v>
      </c>
      <c r="M441" s="24">
        <v>77622.25</v>
      </c>
      <c r="N441" s="24">
        <v>76648.75</v>
      </c>
      <c r="O441" s="24">
        <v>86014.25</v>
      </c>
      <c r="P441" s="24">
        <v>98608.89</v>
      </c>
      <c r="Q441" s="24">
        <v>115846.145</v>
      </c>
      <c r="R441" s="68"/>
    </row>
    <row r="442" spans="2:18" x14ac:dyDescent="0.3">
      <c r="B442" s="31" t="s">
        <v>197</v>
      </c>
      <c r="C442" s="47">
        <f>+SUMPRODUCT(C443:C448,'III. Empleo'!C443:C448)/'III. Empleo'!C442</f>
        <v>8553.8862732215021</v>
      </c>
      <c r="D442" s="47">
        <f>+SUMPRODUCT(D443:D448,'III. Empleo'!D443:D448)/'III. Empleo'!D442</f>
        <v>11607.646766966333</v>
      </c>
      <c r="E442" s="47">
        <f>+SUMPRODUCT(E443:E448,'III. Empleo'!E443:E448)/'III. Empleo'!E442</f>
        <v>14320.037988997165</v>
      </c>
      <c r="F442" s="47">
        <f>+SUMPRODUCT(F443:F448,'III. Empleo'!F443:F448)/'III. Empleo'!F442</f>
        <v>18364.972207108774</v>
      </c>
      <c r="G442" s="47">
        <f>+SUMPRODUCT(G443:G448,'III. Empleo'!G443:G448)/'III. Empleo'!G442</f>
        <v>23133.618621751662</v>
      </c>
      <c r="H442" s="64">
        <f>+SUMPRODUCT(H443:H448,'III. Empleo'!H443:H448)/'III. Empleo'!H442</f>
        <v>30305.819518106691</v>
      </c>
      <c r="I442" s="64">
        <f>+SUMPRODUCT(I443:I448,'III. Empleo'!I443:I448)/'III. Empleo'!I442</f>
        <v>44267.289495411918</v>
      </c>
      <c r="J442" s="49">
        <f>+SUMPRODUCT(J443:J448,'III. Empleo'!J443:J448)/'III. Empleo'!J442</f>
        <v>63277.56008345657</v>
      </c>
      <c r="K442" s="71">
        <f>+SUMPRODUCT(K443:K448,'III. Empleo'!K443:K448)/'III. Empleo'!K442</f>
        <v>54201.194404761896</v>
      </c>
      <c r="L442" s="91">
        <f>+SUMPRODUCT(L443:L448,'III. Empleo'!L443:L448)/'III. Empleo'!L442</f>
        <v>60234.837647058826</v>
      </c>
      <c r="M442" s="91">
        <f>+SUMPRODUCT(M443:M448,'III. Empleo'!M443:M448)/'III. Empleo'!M442</f>
        <v>60779.958488372104</v>
      </c>
      <c r="N442" s="91">
        <f>+SUMPRODUCT(N443:N448,'III. Empleo'!N443:N448)/'III. Empleo'!N442</f>
        <v>61855.385882352937</v>
      </c>
      <c r="O442" s="91">
        <f>+SUMPRODUCT(O443:O448,'III. Empleo'!O443:O448)/'III. Empleo'!O442</f>
        <v>62961.77952941176</v>
      </c>
      <c r="P442" s="91">
        <f>+SUMPRODUCT(P443:P448,'III. Empleo'!P443:P448)/'III. Empleo'!P442</f>
        <v>68225.860235294123</v>
      </c>
      <c r="Q442" s="91">
        <f>+SUMPRODUCT(Q443:Q448,'III. Empleo'!Q443:Q448)/'III. Empleo'!Q442</f>
        <v>75005.299382716054</v>
      </c>
      <c r="R442" s="68"/>
    </row>
    <row r="443" spans="2:18" x14ac:dyDescent="0.3">
      <c r="B443" s="3" t="s">
        <v>532</v>
      </c>
      <c r="C443" s="24">
        <v>11214.916666666666</v>
      </c>
      <c r="D443" s="24">
        <v>17483.333333333332</v>
      </c>
      <c r="E443" s="24">
        <v>24416.666666666668</v>
      </c>
      <c r="F443" s="24">
        <v>31666.666666666668</v>
      </c>
      <c r="G443" s="24">
        <v>35000</v>
      </c>
      <c r="H443" s="52">
        <v>56000</v>
      </c>
      <c r="I443" s="52">
        <v>97333.333333333328</v>
      </c>
      <c r="J443" s="50">
        <v>142857.14285714287</v>
      </c>
      <c r="K443" s="26">
        <v>120000</v>
      </c>
      <c r="L443" s="24">
        <v>140000</v>
      </c>
      <c r="M443" s="24">
        <v>140000</v>
      </c>
      <c r="N443" s="24">
        <v>140000</v>
      </c>
      <c r="O443" s="24">
        <v>140000</v>
      </c>
      <c r="P443" s="24">
        <v>140000</v>
      </c>
      <c r="Q443" s="24">
        <v>180000</v>
      </c>
      <c r="R443" s="68"/>
    </row>
    <row r="444" spans="2:18" x14ac:dyDescent="0.3">
      <c r="B444" s="3" t="s">
        <v>533</v>
      </c>
      <c r="C444" s="24">
        <v>9373.6628333333338</v>
      </c>
      <c r="D444" s="24">
        <v>13308.223124999999</v>
      </c>
      <c r="E444" s="24">
        <v>18022.831874999996</v>
      </c>
      <c r="F444" s="24">
        <v>23427.701499999999</v>
      </c>
      <c r="G444" s="24">
        <v>30173.671000000002</v>
      </c>
      <c r="H444" s="52">
        <v>41763.351166666675</v>
      </c>
      <c r="I444" s="52">
        <v>66461.894833333354</v>
      </c>
      <c r="J444" s="50">
        <v>109120.21542857144</v>
      </c>
      <c r="K444" s="26">
        <v>86453.962</v>
      </c>
      <c r="L444" s="24">
        <v>105604.694</v>
      </c>
      <c r="M444" s="24">
        <v>106308.35800000001</v>
      </c>
      <c r="N444" s="24">
        <v>110081.18399999999</v>
      </c>
      <c r="O444" s="24">
        <v>110081.18399999999</v>
      </c>
      <c r="P444" s="24">
        <v>110081.18399999999</v>
      </c>
      <c r="Q444" s="24">
        <v>135230.94200000001</v>
      </c>
      <c r="R444" s="68"/>
    </row>
    <row r="445" spans="2:18" x14ac:dyDescent="0.3">
      <c r="B445" s="3" t="s">
        <v>534</v>
      </c>
      <c r="C445" s="24">
        <v>6512.7139672944277</v>
      </c>
      <c r="D445" s="24">
        <v>8792.1321013708512</v>
      </c>
      <c r="E445" s="24">
        <v>11629.494207839263</v>
      </c>
      <c r="F445" s="24">
        <v>17679.75886711133</v>
      </c>
      <c r="G445" s="24">
        <v>21601.500472717322</v>
      </c>
      <c r="H445" s="52">
        <v>26630.257586680294</v>
      </c>
      <c r="I445" s="52">
        <v>38493.124703228874</v>
      </c>
      <c r="J445" s="50">
        <v>57164.435886243395</v>
      </c>
      <c r="K445" s="26">
        <v>53112.575555555544</v>
      </c>
      <c r="L445" s="24">
        <v>53724.484444444453</v>
      </c>
      <c r="M445" s="24">
        <v>55331.457777777781</v>
      </c>
      <c r="N445" s="24">
        <v>57018.79074074074</v>
      </c>
      <c r="O445" s="24">
        <v>58790.486666666671</v>
      </c>
      <c r="P445" s="24">
        <v>60650.77185185186</v>
      </c>
      <c r="Q445" s="24">
        <v>61522.484166666662</v>
      </c>
      <c r="R445" s="68"/>
    </row>
    <row r="446" spans="2:18" x14ac:dyDescent="0.3">
      <c r="B446" s="3" t="s">
        <v>535</v>
      </c>
      <c r="C446" s="24">
        <v>8492.5406944444458</v>
      </c>
      <c r="D446" s="24">
        <v>11263.165833333333</v>
      </c>
      <c r="E446" s="24">
        <v>10658.760912147794</v>
      </c>
      <c r="F446" s="24">
        <v>10085.522954345115</v>
      </c>
      <c r="G446" s="24">
        <v>11860.047430555554</v>
      </c>
      <c r="H446" s="52">
        <v>19325.575181781041</v>
      </c>
      <c r="I446" s="52">
        <v>30384.147028580439</v>
      </c>
      <c r="J446" s="50">
        <v>40494.464603174609</v>
      </c>
      <c r="K446" s="26">
        <v>38285.801111111105</v>
      </c>
      <c r="L446" s="24">
        <v>37168.050000000003</v>
      </c>
      <c r="M446" s="24">
        <v>37168.050000000003</v>
      </c>
      <c r="N446" s="24">
        <v>37891.330555555556</v>
      </c>
      <c r="O446" s="24">
        <v>37891.330555555556</v>
      </c>
      <c r="P446" s="24">
        <v>47528.345000000008</v>
      </c>
      <c r="Q446" s="24">
        <v>47528.345000000008</v>
      </c>
      <c r="R446" s="68"/>
    </row>
    <row r="447" spans="2:18" x14ac:dyDescent="0.3">
      <c r="B447" s="3" t="s">
        <v>536</v>
      </c>
      <c r="C447" s="24">
        <v>10183.095727124184</v>
      </c>
      <c r="D447" s="24">
        <v>14186.940728758169</v>
      </c>
      <c r="E447" s="24">
        <v>18948.360119047618</v>
      </c>
      <c r="F447" s="24">
        <v>25200.045870535716</v>
      </c>
      <c r="G447" s="24">
        <v>32203.053149072133</v>
      </c>
      <c r="H447" s="52">
        <v>40175.290824142161</v>
      </c>
      <c r="I447" s="52">
        <v>57431.286372889437</v>
      </c>
      <c r="J447" s="50">
        <v>81621.20831932775</v>
      </c>
      <c r="K447" s="26">
        <v>65809.646470588224</v>
      </c>
      <c r="L447" s="24">
        <v>79096.24176470589</v>
      </c>
      <c r="M447" s="24">
        <v>77989.443888888884</v>
      </c>
      <c r="N447" s="24">
        <v>76846.653333333335</v>
      </c>
      <c r="O447" s="24">
        <v>79301.113888888882</v>
      </c>
      <c r="P447" s="24">
        <v>91446.751666666678</v>
      </c>
      <c r="Q447" s="24">
        <v>100858.60722222221</v>
      </c>
      <c r="R447" s="68"/>
    </row>
    <row r="448" spans="2:18" x14ac:dyDescent="0.3">
      <c r="B448" s="3" t="s">
        <v>537</v>
      </c>
      <c r="C448" s="24">
        <v>8952.2723484848484</v>
      </c>
      <c r="D448" s="24">
        <v>12410.391803030303</v>
      </c>
      <c r="E448" s="24">
        <v>16486.027674242425</v>
      </c>
      <c r="F448" s="24">
        <v>19904.322424242426</v>
      </c>
      <c r="G448" s="24">
        <v>25478.478265151516</v>
      </c>
      <c r="H448" s="52">
        <v>33926.666944444449</v>
      </c>
      <c r="I448" s="52">
        <v>45411.044114583325</v>
      </c>
      <c r="J448" s="50">
        <v>59828.144988095235</v>
      </c>
      <c r="K448" s="26">
        <v>47417.660625000004</v>
      </c>
      <c r="L448" s="24">
        <v>59409.224374999998</v>
      </c>
      <c r="M448" s="24">
        <v>59473.896250000005</v>
      </c>
      <c r="N448" s="24">
        <v>60156.926249999997</v>
      </c>
      <c r="O448" s="24">
        <v>60283.637500000012</v>
      </c>
      <c r="P448" s="24">
        <v>60604.351249999992</v>
      </c>
      <c r="Q448" s="24">
        <v>71451.318666666659</v>
      </c>
      <c r="R448" s="68"/>
    </row>
    <row r="449" spans="2:18" x14ac:dyDescent="0.3">
      <c r="B449" s="31" t="s">
        <v>198</v>
      </c>
      <c r="C449" s="47">
        <f>+SUMPRODUCT(C450:C457,'III. Empleo'!C450:C457)/'III. Empleo'!C449</f>
        <v>7526.9887616696888</v>
      </c>
      <c r="D449" s="47">
        <f>+SUMPRODUCT(D450:D457,'III. Empleo'!D450:D457)/'III. Empleo'!D449</f>
        <v>10595.077657227703</v>
      </c>
      <c r="E449" s="47">
        <f>+SUMPRODUCT(E450:E457,'III. Empleo'!E450:E457)/'III. Empleo'!E449</f>
        <v>13935.614227158292</v>
      </c>
      <c r="F449" s="47">
        <f>+SUMPRODUCT(F450:F457,'III. Empleo'!F450:F457)/'III. Empleo'!F449</f>
        <v>18111.371644379844</v>
      </c>
      <c r="G449" s="47">
        <f>+SUMPRODUCT(G450:G457,'III. Empleo'!G450:G457)/'III. Empleo'!G449</f>
        <v>25566.726126293135</v>
      </c>
      <c r="H449" s="64">
        <f>+SUMPRODUCT(H450:H457,'III. Empleo'!H450:H457)/'III. Empleo'!H449</f>
        <v>35175.354003717606</v>
      </c>
      <c r="I449" s="64">
        <f>+SUMPRODUCT(I450:I457,'III. Empleo'!I450:I457)/'III. Empleo'!I449</f>
        <v>52113.456200967383</v>
      </c>
      <c r="J449" s="49">
        <f>+SUMPRODUCT(J450:J457,'III. Empleo'!J450:J457)/'III. Empleo'!J449</f>
        <v>75815.574213754575</v>
      </c>
      <c r="K449" s="71">
        <f>+SUMPRODUCT(K450:K457,'III. Empleo'!K450:K457)/'III. Empleo'!K449</f>
        <v>65737.441739130431</v>
      </c>
      <c r="L449" s="91">
        <f>+SUMPRODUCT(L450:L457,'III. Empleo'!L450:L457)/'III. Empleo'!L449</f>
        <v>69453.724680851068</v>
      </c>
      <c r="M449" s="91">
        <f>+SUMPRODUCT(M450:M457,'III. Empleo'!M450:M457)/'III. Empleo'!M449</f>
        <v>71844.953958333339</v>
      </c>
      <c r="N449" s="91">
        <f>+SUMPRODUCT(N450:N457,'III. Empleo'!N450:N457)/'III. Empleo'!N449</f>
        <v>75234.967083333337</v>
      </c>
      <c r="O449" s="91">
        <f>+SUMPRODUCT(O450:O457,'III. Empleo'!O450:O457)/'III. Empleo'!O449</f>
        <v>78407.31041666666</v>
      </c>
      <c r="P449" s="91">
        <f>+SUMPRODUCT(P450:P457,'III. Empleo'!P450:P457)/'III. Empleo'!P449</f>
        <v>81004.859583333324</v>
      </c>
      <c r="Q449" s="91">
        <f>+SUMPRODUCT(Q450:Q457,'III. Empleo'!Q450:Q457)/'III. Empleo'!Q449</f>
        <v>88846.096875000003</v>
      </c>
      <c r="R449" s="68"/>
    </row>
    <row r="450" spans="2:18" x14ac:dyDescent="0.3">
      <c r="B450" s="3" t="s">
        <v>538</v>
      </c>
      <c r="C450" s="24">
        <v>9609.2304166666672</v>
      </c>
      <c r="D450" s="24">
        <v>13907.192499999999</v>
      </c>
      <c r="E450" s="24">
        <v>16541.006249999995</v>
      </c>
      <c r="F450" s="24">
        <v>20194.970416666663</v>
      </c>
      <c r="G450" s="24">
        <v>28991.503958333338</v>
      </c>
      <c r="H450" s="52">
        <v>42907.478958333333</v>
      </c>
      <c r="I450" s="52">
        <v>64349.177291666674</v>
      </c>
      <c r="J450" s="50">
        <v>85268.196071428567</v>
      </c>
      <c r="K450" s="26">
        <v>76841.462500000009</v>
      </c>
      <c r="L450" s="24">
        <v>81960.899999999994</v>
      </c>
      <c r="M450" s="24">
        <v>81960.899999999994</v>
      </c>
      <c r="N450" s="24">
        <v>87877.902499999997</v>
      </c>
      <c r="O450" s="24">
        <v>87877.902499999997</v>
      </c>
      <c r="P450" s="24">
        <v>87877.902499999997</v>
      </c>
      <c r="Q450" s="24">
        <v>92480.402499999997</v>
      </c>
      <c r="R450" s="68"/>
    </row>
    <row r="451" spans="2:18" x14ac:dyDescent="0.3">
      <c r="B451" s="3" t="s">
        <v>539</v>
      </c>
      <c r="C451" s="24">
        <v>6139.2894047619047</v>
      </c>
      <c r="D451" s="24">
        <v>8355.6632142857143</v>
      </c>
      <c r="E451" s="24">
        <v>10937.024523809523</v>
      </c>
      <c r="F451" s="24">
        <v>14740.429761904765</v>
      </c>
      <c r="G451" s="24">
        <v>19655.266928571426</v>
      </c>
      <c r="H451" s="52">
        <v>26570.432777777783</v>
      </c>
      <c r="I451" s="52">
        <v>41551.315467592591</v>
      </c>
      <c r="J451" s="50">
        <v>62972.669166666674</v>
      </c>
      <c r="K451" s="26">
        <v>57743.287500000006</v>
      </c>
      <c r="L451" s="24">
        <v>54020.7</v>
      </c>
      <c r="M451" s="24">
        <v>56152.366666666669</v>
      </c>
      <c r="N451" s="24">
        <v>63926.68444444445</v>
      </c>
      <c r="O451" s="24">
        <v>63926.68444444445</v>
      </c>
      <c r="P451" s="24">
        <v>65578.795555555553</v>
      </c>
      <c r="Q451" s="24">
        <v>79460.165555555548</v>
      </c>
      <c r="R451" s="68"/>
    </row>
    <row r="452" spans="2:18" x14ac:dyDescent="0.3">
      <c r="B452" s="3" t="s">
        <v>540</v>
      </c>
      <c r="C452" s="24">
        <v>7093.8071388888893</v>
      </c>
      <c r="D452" s="24">
        <v>11320.178000000002</v>
      </c>
      <c r="E452" s="24">
        <v>15016.485333333332</v>
      </c>
      <c r="F452" s="24">
        <v>15336.246694444444</v>
      </c>
      <c r="G452" s="24">
        <v>22382.145555555559</v>
      </c>
      <c r="H452" s="52">
        <v>30598.042638888885</v>
      </c>
      <c r="I452" s="52">
        <v>40719.603333333333</v>
      </c>
      <c r="J452" s="50">
        <v>62967.475238095234</v>
      </c>
      <c r="K452" s="26">
        <v>55608.11</v>
      </c>
      <c r="L452" s="24">
        <v>55608.11</v>
      </c>
      <c r="M452" s="24">
        <v>55608.11</v>
      </c>
      <c r="N452" s="24">
        <v>62561.17</v>
      </c>
      <c r="O452" s="24">
        <v>66753.733333333337</v>
      </c>
      <c r="P452" s="24">
        <v>72316.546666666662</v>
      </c>
      <c r="Q452" s="24">
        <v>72316.546666666662</v>
      </c>
      <c r="R452" s="68"/>
    </row>
    <row r="453" spans="2:18" x14ac:dyDescent="0.3">
      <c r="B453" s="3" t="s">
        <v>541</v>
      </c>
      <c r="C453" s="24">
        <v>14948.971666666666</v>
      </c>
      <c r="D453" s="24">
        <v>20702.651666666668</v>
      </c>
      <c r="E453" s="24">
        <v>26906.913333333334</v>
      </c>
      <c r="F453" s="24">
        <v>38722.180694444447</v>
      </c>
      <c r="G453" s="24">
        <v>55392.977777777785</v>
      </c>
      <c r="H453" s="52">
        <v>79934.371388888889</v>
      </c>
      <c r="I453" s="52">
        <v>119085.15083333333</v>
      </c>
      <c r="J453" s="50">
        <v>162714.19904761904</v>
      </c>
      <c r="K453" s="26">
        <v>141290.25666666668</v>
      </c>
      <c r="L453" s="24">
        <v>151609.95666666667</v>
      </c>
      <c r="M453" s="24">
        <v>158397.49333333335</v>
      </c>
      <c r="N453" s="24">
        <v>168370.50333333333</v>
      </c>
      <c r="O453" s="24">
        <v>168370.50333333333</v>
      </c>
      <c r="P453" s="24">
        <v>168370.50333333333</v>
      </c>
      <c r="Q453" s="24">
        <v>182590.17666666667</v>
      </c>
      <c r="R453" s="68"/>
    </row>
    <row r="454" spans="2:18" x14ac:dyDescent="0.3">
      <c r="B454" s="3" t="s">
        <v>542</v>
      </c>
      <c r="C454" s="24">
        <v>6484.3780555555568</v>
      </c>
      <c r="D454" s="24">
        <v>8875.5745000000006</v>
      </c>
      <c r="E454" s="24">
        <v>13561.883527777778</v>
      </c>
      <c r="F454" s="24">
        <v>16809.27272222222</v>
      </c>
      <c r="G454" s="24">
        <v>23159.496166666664</v>
      </c>
      <c r="H454" s="52">
        <v>39011.397000000004</v>
      </c>
      <c r="I454" s="52">
        <v>54312.251910714287</v>
      </c>
      <c r="J454" s="50">
        <v>77579.324719387761</v>
      </c>
      <c r="K454" s="26">
        <v>64348.141428571435</v>
      </c>
      <c r="L454" s="24">
        <v>78145.702857142867</v>
      </c>
      <c r="M454" s="24">
        <v>77724.093749999985</v>
      </c>
      <c r="N454" s="24">
        <v>76576.312499999985</v>
      </c>
      <c r="O454" s="24">
        <v>79569.41124999999</v>
      </c>
      <c r="P454" s="24">
        <v>81353.362500000003</v>
      </c>
      <c r="Q454" s="24">
        <v>85338.248749999984</v>
      </c>
      <c r="R454" s="68"/>
    </row>
    <row r="455" spans="2:18" x14ac:dyDescent="0.3">
      <c r="B455" s="3" t="s">
        <v>543</v>
      </c>
      <c r="C455" s="24">
        <v>6661.2201504629629</v>
      </c>
      <c r="D455" s="24">
        <v>8992.7419318181819</v>
      </c>
      <c r="E455" s="24">
        <v>11194.400497685185</v>
      </c>
      <c r="F455" s="24">
        <v>15271.776944444444</v>
      </c>
      <c r="G455" s="24">
        <v>23689.731593915349</v>
      </c>
      <c r="H455" s="52">
        <v>34687.619523809532</v>
      </c>
      <c r="I455" s="52">
        <v>53360.834166666675</v>
      </c>
      <c r="J455" s="50">
        <v>79453.849795918359</v>
      </c>
      <c r="K455" s="26">
        <v>66649.255714285711</v>
      </c>
      <c r="L455" s="24">
        <v>67168.411428571431</v>
      </c>
      <c r="M455" s="24">
        <v>73525.65571428572</v>
      </c>
      <c r="N455" s="24">
        <v>73367.865714285712</v>
      </c>
      <c r="O455" s="24">
        <v>87635.780000000013</v>
      </c>
      <c r="P455" s="24">
        <v>93246.475714285712</v>
      </c>
      <c r="Q455" s="24">
        <v>94583.504285714283</v>
      </c>
      <c r="R455" s="68"/>
    </row>
    <row r="456" spans="2:18" x14ac:dyDescent="0.3">
      <c r="B456" s="3" t="s">
        <v>544</v>
      </c>
      <c r="C456" s="24">
        <v>9419.3613888888885</v>
      </c>
      <c r="D456" s="24">
        <v>12201.365119047618</v>
      </c>
      <c r="E456" s="24">
        <v>16173.917857142858</v>
      </c>
      <c r="F456" s="24">
        <v>20768.049404761903</v>
      </c>
      <c r="G456" s="24">
        <v>24792.177050264556</v>
      </c>
      <c r="H456" s="52">
        <v>27813.161821548816</v>
      </c>
      <c r="I456" s="52">
        <v>39805.994340909099</v>
      </c>
      <c r="J456" s="50">
        <v>57530.241714285708</v>
      </c>
      <c r="K456" s="26">
        <v>48110.896000000001</v>
      </c>
      <c r="L456" s="24">
        <v>54261.78300000001</v>
      </c>
      <c r="M456" s="24">
        <v>56752.940999999992</v>
      </c>
      <c r="N456" s="24">
        <v>57976.256000000008</v>
      </c>
      <c r="O456" s="24">
        <v>56905.947</v>
      </c>
      <c r="P456" s="24">
        <v>58094.946999999993</v>
      </c>
      <c r="Q456" s="24">
        <v>70608.922000000006</v>
      </c>
      <c r="R456" s="68"/>
    </row>
    <row r="457" spans="2:18" x14ac:dyDescent="0.3">
      <c r="B457" s="3" t="s">
        <v>545</v>
      </c>
      <c r="C457" s="24">
        <v>5002.7249999999995</v>
      </c>
      <c r="D457" s="24">
        <v>7755.5583333333334</v>
      </c>
      <c r="E457" s="24">
        <v>8918.8958333333303</v>
      </c>
      <c r="F457" s="24">
        <v>11467.254583333333</v>
      </c>
      <c r="G457" s="24">
        <v>29959.123749999999</v>
      </c>
      <c r="H457" s="52">
        <v>44302.75</v>
      </c>
      <c r="I457" s="52">
        <v>73025</v>
      </c>
      <c r="J457" s="50">
        <v>111928.57142857143</v>
      </c>
      <c r="K457" s="26">
        <v>99000</v>
      </c>
      <c r="L457" s="24">
        <v>102000</v>
      </c>
      <c r="M457" s="24">
        <v>102500</v>
      </c>
      <c r="N457" s="24">
        <v>98000</v>
      </c>
      <c r="O457" s="24">
        <v>112000</v>
      </c>
      <c r="P457" s="24">
        <v>123000</v>
      </c>
      <c r="Q457" s="24">
        <v>147000</v>
      </c>
      <c r="R457" s="68"/>
    </row>
    <row r="458" spans="2:18" x14ac:dyDescent="0.3">
      <c r="B458" s="31" t="s">
        <v>199</v>
      </c>
      <c r="C458" s="47">
        <f>+SUMPRODUCT(C459:C474,'III. Empleo'!C459:C474)/'III. Empleo'!C458</f>
        <v>7189.4291930740364</v>
      </c>
      <c r="D458" s="47">
        <f>+SUMPRODUCT(D459:D474,'III. Empleo'!D459:D474)/'III. Empleo'!D458</f>
        <v>10031.601962914314</v>
      </c>
      <c r="E458" s="47">
        <f>+SUMPRODUCT(E459:E474,'III. Empleo'!E459:E474)/'III. Empleo'!E458</f>
        <v>14062.012277577542</v>
      </c>
      <c r="F458" s="47">
        <f>+SUMPRODUCT(F459:F474,'III. Empleo'!F459:F474)/'III. Empleo'!F458</f>
        <v>17813.203913589074</v>
      </c>
      <c r="G458" s="47">
        <f>+SUMPRODUCT(G459:G474,'III. Empleo'!G459:G474)/'III. Empleo'!G458</f>
        <v>23526.055047558679</v>
      </c>
      <c r="H458" s="64">
        <f>+SUMPRODUCT(H459:H474,'III. Empleo'!H459:H474)/'III. Empleo'!H458</f>
        <v>32906.271232597908</v>
      </c>
      <c r="I458" s="64">
        <f>+SUMPRODUCT(I459:I474,'III. Empleo'!I459:I474)/'III. Empleo'!I458</f>
        <v>49727.450736380531</v>
      </c>
      <c r="J458" s="49">
        <f>+SUMPRODUCT(J459:J474,'III. Empleo'!J459:J474)/'III. Empleo'!J458</f>
        <v>71998.936143080835</v>
      </c>
      <c r="K458" s="71">
        <f>+SUMPRODUCT(K459:K474,'III. Empleo'!K459:K474)/'III. Empleo'!K458</f>
        <v>63230.616771929832</v>
      </c>
      <c r="L458" s="91">
        <f>+SUMPRODUCT(L459:L474,'III. Empleo'!L459:L474)/'III. Empleo'!L458</f>
        <v>65545.29587813621</v>
      </c>
      <c r="M458" s="91">
        <f>+SUMPRODUCT(M459:M474,'III. Empleo'!M459:M474)/'III. Empleo'!M458</f>
        <v>71108.131373239448</v>
      </c>
      <c r="N458" s="91">
        <f>+SUMPRODUCT(N459:N474,'III. Empleo'!N459:N474)/'III. Empleo'!N458</f>
        <v>71593.838432055752</v>
      </c>
      <c r="O458" s="91">
        <f>+SUMPRODUCT(O459:O474,'III. Empleo'!O459:O474)/'III. Empleo'!O458</f>
        <v>72122.535853658541</v>
      </c>
      <c r="P458" s="91">
        <f>+SUMPRODUCT(P459:P474,'III. Empleo'!P459:P474)/'III. Empleo'!P458</f>
        <v>74902.510035460989</v>
      </c>
      <c r="Q458" s="91">
        <f>+SUMPRODUCT(Q459:Q474,'III. Empleo'!Q459:Q474)/'III. Empleo'!Q458</f>
        <v>85227.056596491238</v>
      </c>
      <c r="R458" s="68"/>
    </row>
    <row r="459" spans="2:18" x14ac:dyDescent="0.3">
      <c r="B459" s="3" t="s">
        <v>546</v>
      </c>
      <c r="C459" s="24">
        <v>13316.64865079365</v>
      </c>
      <c r="D459" s="24">
        <v>15562.553329263328</v>
      </c>
      <c r="E459" s="24">
        <v>18937.934047619045</v>
      </c>
      <c r="F459" s="24">
        <v>21624.659373078612</v>
      </c>
      <c r="G459" s="24">
        <v>31550.313198816581</v>
      </c>
      <c r="H459" s="52">
        <v>46339.243755372045</v>
      </c>
      <c r="I459" s="52">
        <v>72629.479186292272</v>
      </c>
      <c r="J459" s="50">
        <v>108399.5026663614</v>
      </c>
      <c r="K459" s="26">
        <v>101731.70749999997</v>
      </c>
      <c r="L459" s="24">
        <v>102845.31874999999</v>
      </c>
      <c r="M459" s="24">
        <v>109199.15416666666</v>
      </c>
      <c r="N459" s="24">
        <v>102802.49555555556</v>
      </c>
      <c r="O459" s="24">
        <v>102678.04</v>
      </c>
      <c r="P459" s="24">
        <v>104757.12</v>
      </c>
      <c r="Q459" s="24">
        <v>134782.68269230769</v>
      </c>
      <c r="R459" s="68"/>
    </row>
    <row r="460" spans="2:18" x14ac:dyDescent="0.3">
      <c r="B460" s="3" t="s">
        <v>547</v>
      </c>
      <c r="C460" s="24">
        <v>5919.4182575757577</v>
      </c>
      <c r="D460" s="24">
        <v>9754.2336507936507</v>
      </c>
      <c r="E460" s="24">
        <v>11350.749914021166</v>
      </c>
      <c r="F460" s="24">
        <v>13860.151666666667</v>
      </c>
      <c r="G460" s="24">
        <v>18185.880003968254</v>
      </c>
      <c r="H460" s="52">
        <v>24413.30811111111</v>
      </c>
      <c r="I460" s="52">
        <v>35326.795674603178</v>
      </c>
      <c r="J460" s="50">
        <v>56835.066224489805</v>
      </c>
      <c r="K460" s="26">
        <v>52440.598571428571</v>
      </c>
      <c r="L460" s="24">
        <v>49833.956666666665</v>
      </c>
      <c r="M460" s="24">
        <v>50268.623333333337</v>
      </c>
      <c r="N460" s="24">
        <v>50963.200000000004</v>
      </c>
      <c r="O460" s="24">
        <v>57437.844999999994</v>
      </c>
      <c r="P460" s="24">
        <v>71545.318000000014</v>
      </c>
      <c r="Q460" s="24">
        <v>65355.921999999999</v>
      </c>
      <c r="R460" s="68"/>
    </row>
    <row r="461" spans="2:18" x14ac:dyDescent="0.3">
      <c r="B461" s="3" t="s">
        <v>548</v>
      </c>
      <c r="C461" s="24">
        <v>3362.5128122248134</v>
      </c>
      <c r="D461" s="24">
        <v>3208.9559340659339</v>
      </c>
      <c r="E461" s="24">
        <v>3466.0722168803409</v>
      </c>
      <c r="F461" s="24">
        <v>7065.7639285714276</v>
      </c>
      <c r="G461" s="24">
        <v>9341.8658333333333</v>
      </c>
      <c r="H461" s="52">
        <v>18315.489059829062</v>
      </c>
      <c r="I461" s="52">
        <v>24256.287533700975</v>
      </c>
      <c r="J461" s="50">
        <v>40072.535447278911</v>
      </c>
      <c r="K461" s="26">
        <v>35687.311249999999</v>
      </c>
      <c r="L461" s="24">
        <v>36932.462499999994</v>
      </c>
      <c r="M461" s="24">
        <v>35819.21</v>
      </c>
      <c r="N461" s="24">
        <v>36987.815714285716</v>
      </c>
      <c r="O461" s="24">
        <v>40279.382857142853</v>
      </c>
      <c r="P461" s="24">
        <v>44367.66714285715</v>
      </c>
      <c r="Q461" s="24">
        <v>50433.898666666661</v>
      </c>
      <c r="R461" s="68"/>
    </row>
    <row r="462" spans="2:18" x14ac:dyDescent="0.3">
      <c r="B462" s="3" t="s">
        <v>549</v>
      </c>
      <c r="C462" s="24">
        <v>6470.5887229437221</v>
      </c>
      <c r="D462" s="24">
        <v>10809.030174603175</v>
      </c>
      <c r="E462" s="24">
        <v>15949.788791666668</v>
      </c>
      <c r="F462" s="24">
        <v>23882.307499999995</v>
      </c>
      <c r="G462" s="24">
        <v>33594.711388888893</v>
      </c>
      <c r="H462" s="52">
        <v>49028.692777777767</v>
      </c>
      <c r="I462" s="52">
        <v>82579.3036111111</v>
      </c>
      <c r="J462" s="50">
        <v>121530.67285714285</v>
      </c>
      <c r="K462" s="26">
        <v>104468.48666666666</v>
      </c>
      <c r="L462" s="24">
        <v>114019.86333333333</v>
      </c>
      <c r="M462" s="24">
        <v>115907.47</v>
      </c>
      <c r="N462" s="24">
        <v>112929.25666666665</v>
      </c>
      <c r="O462" s="24">
        <v>124104.44</v>
      </c>
      <c r="P462" s="24">
        <v>133583.03666666665</v>
      </c>
      <c r="Q462" s="24">
        <v>145702.15666666668</v>
      </c>
      <c r="R462" s="68"/>
    </row>
    <row r="463" spans="2:18" x14ac:dyDescent="0.3">
      <c r="B463" s="3" t="s">
        <v>550</v>
      </c>
      <c r="C463" s="24">
        <v>4590.0580648148143</v>
      </c>
      <c r="D463" s="24">
        <v>6709.8067824074069</v>
      </c>
      <c r="E463" s="24">
        <v>10231.55351851852</v>
      </c>
      <c r="F463" s="24">
        <v>12616.626666666669</v>
      </c>
      <c r="G463" s="24">
        <v>18752.573148148149</v>
      </c>
      <c r="H463" s="52">
        <v>21846.896759259256</v>
      </c>
      <c r="I463" s="52">
        <v>29017.83058080808</v>
      </c>
      <c r="J463" s="50">
        <v>40233.436493506495</v>
      </c>
      <c r="K463" s="26">
        <v>40423.922727272729</v>
      </c>
      <c r="L463" s="24">
        <v>36006.014545454549</v>
      </c>
      <c r="M463" s="24">
        <v>34789.854545454546</v>
      </c>
      <c r="N463" s="24">
        <v>39609.89727272727</v>
      </c>
      <c r="O463" s="24">
        <v>35455.60272727273</v>
      </c>
      <c r="P463" s="24">
        <v>41301.089090909089</v>
      </c>
      <c r="Q463" s="24">
        <v>54047.674545454545</v>
      </c>
      <c r="R463" s="68"/>
    </row>
    <row r="464" spans="2:18" x14ac:dyDescent="0.3">
      <c r="B464" s="3" t="s">
        <v>551</v>
      </c>
      <c r="C464" s="24">
        <v>4379.4420324074081</v>
      </c>
      <c r="D464" s="24">
        <v>5745.385409090909</v>
      </c>
      <c r="E464" s="24">
        <v>9603.5102855477853</v>
      </c>
      <c r="F464" s="24">
        <v>15236.129834935897</v>
      </c>
      <c r="G464" s="24">
        <v>15855.157904761903</v>
      </c>
      <c r="H464" s="52">
        <v>20857.922369047621</v>
      </c>
      <c r="I464" s="52">
        <v>32078.656611111113</v>
      </c>
      <c r="J464" s="50">
        <v>41795.602671768705</v>
      </c>
      <c r="K464" s="26">
        <v>37880.186000000002</v>
      </c>
      <c r="L464" s="24">
        <v>37276.664285714287</v>
      </c>
      <c r="M464" s="24">
        <v>41905.894666666667</v>
      </c>
      <c r="N464" s="24">
        <v>41748.331875000003</v>
      </c>
      <c r="O464" s="24">
        <v>41146.788124999999</v>
      </c>
      <c r="P464" s="24">
        <v>41771.788125000006</v>
      </c>
      <c r="Q464" s="24">
        <v>50839.565625000003</v>
      </c>
      <c r="R464" s="68"/>
    </row>
    <row r="465" spans="2:18" x14ac:dyDescent="0.3">
      <c r="B465" s="3" t="s">
        <v>552</v>
      </c>
      <c r="C465" s="24">
        <v>9373.0917592592596</v>
      </c>
      <c r="D465" s="24">
        <v>13455.302777777777</v>
      </c>
      <c r="E465" s="24">
        <v>12993.997727582848</v>
      </c>
      <c r="F465" s="24">
        <v>13336.053427290695</v>
      </c>
      <c r="G465" s="24">
        <v>14846.672765700481</v>
      </c>
      <c r="H465" s="52">
        <v>22063.797581090406</v>
      </c>
      <c r="I465" s="52">
        <v>30966.606556704268</v>
      </c>
      <c r="J465" s="50">
        <v>39562.638773809529</v>
      </c>
      <c r="K465" s="26">
        <v>37494.001499999998</v>
      </c>
      <c r="L465" s="24">
        <v>38292.70150000001</v>
      </c>
      <c r="M465" s="24">
        <v>39171.251499999998</v>
      </c>
      <c r="N465" s="24">
        <v>39421.251500000006</v>
      </c>
      <c r="O465" s="24">
        <v>36530.209583333337</v>
      </c>
      <c r="P465" s="24">
        <v>37335.58458333333</v>
      </c>
      <c r="Q465" s="24">
        <v>48693.47125000001</v>
      </c>
      <c r="R465" s="68"/>
    </row>
    <row r="466" spans="2:18" x14ac:dyDescent="0.3">
      <c r="B466" s="3" t="s">
        <v>553</v>
      </c>
      <c r="C466" s="24">
        <v>8772.6713699494958</v>
      </c>
      <c r="D466" s="24">
        <v>12971.873946969697</v>
      </c>
      <c r="E466" s="24">
        <v>17689.406734848486</v>
      </c>
      <c r="F466" s="24">
        <v>23398.69318181818</v>
      </c>
      <c r="G466" s="24">
        <v>30493.809765151513</v>
      </c>
      <c r="H466" s="52">
        <v>39192.663499999995</v>
      </c>
      <c r="I466" s="52">
        <v>56335.557916666665</v>
      </c>
      <c r="J466" s="50">
        <v>86379.524714285712</v>
      </c>
      <c r="K466" s="26">
        <v>70007.596999999994</v>
      </c>
      <c r="L466" s="24">
        <v>71920.722000000009</v>
      </c>
      <c r="M466" s="24">
        <v>89027.798999999999</v>
      </c>
      <c r="N466" s="24">
        <v>79139.067999999999</v>
      </c>
      <c r="O466" s="24">
        <v>82973.088000000018</v>
      </c>
      <c r="P466" s="24">
        <v>97670.501999999993</v>
      </c>
      <c r="Q466" s="24">
        <v>113917.897</v>
      </c>
      <c r="R466" s="68"/>
    </row>
    <row r="467" spans="2:18" x14ac:dyDescent="0.3">
      <c r="B467" s="3" t="s">
        <v>554</v>
      </c>
      <c r="C467" s="24">
        <v>5515.0029166666673</v>
      </c>
      <c r="D467" s="24">
        <v>7937.2733333333317</v>
      </c>
      <c r="E467" s="24">
        <v>8626.8361111111099</v>
      </c>
      <c r="F467" s="24">
        <v>11882.136527777775</v>
      </c>
      <c r="G467" s="24">
        <v>27580.148027777785</v>
      </c>
      <c r="H467" s="52">
        <v>35839.790507575759</v>
      </c>
      <c r="I467" s="52">
        <v>51479.900168997672</v>
      </c>
      <c r="J467" s="50">
        <v>66449.41469863469</v>
      </c>
      <c r="K467" s="26">
        <v>57959.473076923074</v>
      </c>
      <c r="L467" s="24">
        <v>58450.437692307685</v>
      </c>
      <c r="M467" s="24">
        <v>59287.53</v>
      </c>
      <c r="N467" s="24">
        <v>74279.123333333322</v>
      </c>
      <c r="O467" s="24">
        <v>68235.68333333332</v>
      </c>
      <c r="P467" s="24">
        <v>73234.593636363614</v>
      </c>
      <c r="Q467" s="24">
        <v>73699.061818181828</v>
      </c>
      <c r="R467" s="68"/>
    </row>
    <row r="468" spans="2:18" x14ac:dyDescent="0.3">
      <c r="B468" s="3" t="s">
        <v>555</v>
      </c>
      <c r="C468" s="24">
        <v>2621.0113541666669</v>
      </c>
      <c r="D468" s="24">
        <v>2529.1861587301587</v>
      </c>
      <c r="E468" s="24">
        <v>11969.572321428574</v>
      </c>
      <c r="F468" s="24">
        <v>16142.830101495723</v>
      </c>
      <c r="G468" s="24">
        <v>15753.63666666666</v>
      </c>
      <c r="H468" s="52">
        <v>34944.033058035711</v>
      </c>
      <c r="I468" s="52">
        <v>48496.380541968596</v>
      </c>
      <c r="J468" s="50">
        <v>51184.713196583849</v>
      </c>
      <c r="K468" s="26">
        <v>45335.152083333342</v>
      </c>
      <c r="L468" s="24">
        <v>49832.747391304343</v>
      </c>
      <c r="M468" s="24">
        <v>51087.664999999994</v>
      </c>
      <c r="N468" s="24">
        <v>52868.530800000008</v>
      </c>
      <c r="O468" s="24">
        <v>52811.916666666664</v>
      </c>
      <c r="P468" s="24">
        <v>52567.716956521734</v>
      </c>
      <c r="Q468" s="24">
        <v>53789.263478260873</v>
      </c>
      <c r="R468" s="68"/>
    </row>
    <row r="469" spans="2:18" x14ac:dyDescent="0.3">
      <c r="B469" s="3" t="s">
        <v>556</v>
      </c>
      <c r="C469" s="24">
        <v>2170.6684615384615</v>
      </c>
      <c r="D469" s="24">
        <v>3762.3630198412689</v>
      </c>
      <c r="E469" s="24">
        <v>8868.5084999999999</v>
      </c>
      <c r="F469" s="24">
        <v>9573.9898474945512</v>
      </c>
      <c r="G469" s="24">
        <v>8993.7378513071908</v>
      </c>
      <c r="H469" s="52">
        <v>14151.562034442723</v>
      </c>
      <c r="I469" s="52">
        <v>22681.784430147061</v>
      </c>
      <c r="J469" s="50">
        <v>46009.060315126051</v>
      </c>
      <c r="K469" s="26">
        <v>34382.997499999998</v>
      </c>
      <c r="L469" s="24">
        <v>34382.997499999998</v>
      </c>
      <c r="M469" s="24">
        <v>41398.622500000005</v>
      </c>
      <c r="N469" s="24">
        <v>50730.177647058823</v>
      </c>
      <c r="O469" s="24">
        <v>51903.707058823522</v>
      </c>
      <c r="P469" s="24">
        <v>55845.298749999994</v>
      </c>
      <c r="Q469" s="24">
        <v>53419.621249999997</v>
      </c>
      <c r="R469" s="68"/>
    </row>
    <row r="470" spans="2:18" x14ac:dyDescent="0.3">
      <c r="B470" s="3" t="s">
        <v>557</v>
      </c>
      <c r="C470" s="24">
        <v>6598.2002898550718</v>
      </c>
      <c r="D470" s="24">
        <v>10623.760662055336</v>
      </c>
      <c r="E470" s="24">
        <v>15591.983286130535</v>
      </c>
      <c r="F470" s="24">
        <v>20100.931025386653</v>
      </c>
      <c r="G470" s="24">
        <v>27131.830469373221</v>
      </c>
      <c r="H470" s="52">
        <v>36087.372384852802</v>
      </c>
      <c r="I470" s="52">
        <v>54196.11834045584</v>
      </c>
      <c r="J470" s="50">
        <v>78656.145709890101</v>
      </c>
      <c r="K470" s="26">
        <v>69056.554615384608</v>
      </c>
      <c r="L470" s="24">
        <v>70962.153846153844</v>
      </c>
      <c r="M470" s="24">
        <v>74527.516538461554</v>
      </c>
      <c r="N470" s="24">
        <v>80554.740384615376</v>
      </c>
      <c r="O470" s="24">
        <v>80905.2503846154</v>
      </c>
      <c r="P470" s="24">
        <v>82583.769199999995</v>
      </c>
      <c r="Q470" s="24">
        <v>92003.035000000018</v>
      </c>
      <c r="R470" s="68"/>
    </row>
    <row r="471" spans="2:18" x14ac:dyDescent="0.3">
      <c r="B471" s="3" t="s">
        <v>558</v>
      </c>
      <c r="C471" s="24">
        <v>5328.3768531468531</v>
      </c>
      <c r="D471" s="24">
        <v>7652.5639962121213</v>
      </c>
      <c r="E471" s="24">
        <v>16874.067045454547</v>
      </c>
      <c r="F471" s="24">
        <v>17885.326969696969</v>
      </c>
      <c r="G471" s="24">
        <v>19234.430303030302</v>
      </c>
      <c r="H471" s="52">
        <v>30819.854242424237</v>
      </c>
      <c r="I471" s="52">
        <v>57059.135126262634</v>
      </c>
      <c r="J471" s="50">
        <v>84742.205974025972</v>
      </c>
      <c r="K471" s="26">
        <v>68251.22666666664</v>
      </c>
      <c r="L471" s="24">
        <v>69823.054166666669</v>
      </c>
      <c r="M471" s="24">
        <v>82797.361666666664</v>
      </c>
      <c r="N471" s="24">
        <v>80730.967499999999</v>
      </c>
      <c r="O471" s="24">
        <v>90217.494545454552</v>
      </c>
      <c r="P471" s="24">
        <v>96111.332727272733</v>
      </c>
      <c r="Q471" s="24">
        <v>105264.00454545455</v>
      </c>
      <c r="R471" s="68"/>
    </row>
    <row r="472" spans="2:18" x14ac:dyDescent="0.3">
      <c r="B472" s="3" t="s">
        <v>559</v>
      </c>
      <c r="C472" s="24">
        <v>9345.2085833333349</v>
      </c>
      <c r="D472" s="24">
        <v>13349.603707837026</v>
      </c>
      <c r="E472" s="24">
        <v>17938.95696992907</v>
      </c>
      <c r="F472" s="24">
        <v>24451.172358595442</v>
      </c>
      <c r="G472" s="24">
        <v>36510.230562550911</v>
      </c>
      <c r="H472" s="52">
        <v>52605.618711963914</v>
      </c>
      <c r="I472" s="52">
        <v>85279.10322311167</v>
      </c>
      <c r="J472" s="50">
        <v>123034.20178219563</v>
      </c>
      <c r="K472" s="26">
        <v>112226.91793103448</v>
      </c>
      <c r="L472" s="24">
        <v>113864.79178571429</v>
      </c>
      <c r="M472" s="24">
        <v>126998.95379310344</v>
      </c>
      <c r="N472" s="24">
        <v>117329.68551724138</v>
      </c>
      <c r="O472" s="24">
        <v>126039.97965517241</v>
      </c>
      <c r="P472" s="24">
        <v>126474.53068965518</v>
      </c>
      <c r="Q472" s="24">
        <v>138304.55310344827</v>
      </c>
      <c r="R472" s="68"/>
    </row>
    <row r="473" spans="2:18" x14ac:dyDescent="0.3">
      <c r="B473" s="3" t="s">
        <v>560</v>
      </c>
      <c r="C473" s="24">
        <v>11910.954018578645</v>
      </c>
      <c r="D473" s="24">
        <v>14871.981863951543</v>
      </c>
      <c r="E473" s="24">
        <v>16738.521866822684</v>
      </c>
      <c r="F473" s="24">
        <v>21102.132348594099</v>
      </c>
      <c r="G473" s="24">
        <v>28329.392976401959</v>
      </c>
      <c r="H473" s="52">
        <v>30038.987765142021</v>
      </c>
      <c r="I473" s="52">
        <v>43421.801209935897</v>
      </c>
      <c r="J473" s="50">
        <v>69927.319109319491</v>
      </c>
      <c r="K473" s="26">
        <v>55710.3845</v>
      </c>
      <c r="L473" s="24">
        <v>66388.892894736869</v>
      </c>
      <c r="M473" s="24">
        <v>71561.977560975633</v>
      </c>
      <c r="N473" s="24">
        <v>71437.042380952407</v>
      </c>
      <c r="O473" s="24">
        <v>71437.042380952407</v>
      </c>
      <c r="P473" s="24">
        <v>71064.633809523802</v>
      </c>
      <c r="Q473" s="24">
        <v>81891.260238095259</v>
      </c>
      <c r="R473" s="68"/>
    </row>
    <row r="474" spans="2:18" x14ac:dyDescent="0.3">
      <c r="B474" s="3" t="s">
        <v>580</v>
      </c>
      <c r="C474" s="24">
        <v>8173.8360606060623</v>
      </c>
      <c r="D474" s="24">
        <v>10135.634832944832</v>
      </c>
      <c r="E474" s="24">
        <v>15282.18075631313</v>
      </c>
      <c r="F474" s="24">
        <v>20488.715</v>
      </c>
      <c r="G474" s="24">
        <v>27739.23590782638</v>
      </c>
      <c r="H474" s="52">
        <v>37282.312503501402</v>
      </c>
      <c r="I474" s="52">
        <v>58164.07558823529</v>
      </c>
      <c r="J474" s="50">
        <v>81138.383184923092</v>
      </c>
      <c r="K474" s="26">
        <v>72406.859473684221</v>
      </c>
      <c r="L474" s="24">
        <v>70202.36157894737</v>
      </c>
      <c r="M474" s="24">
        <v>81055.218888888878</v>
      </c>
      <c r="N474" s="24">
        <v>81428.392941176469</v>
      </c>
      <c r="O474" s="24">
        <v>80966.325294117647</v>
      </c>
      <c r="P474" s="24">
        <v>85063.49705882353</v>
      </c>
      <c r="Q474" s="24">
        <v>96846.027058823514</v>
      </c>
      <c r="R474" s="68"/>
    </row>
    <row r="475" spans="2:18" x14ac:dyDescent="0.3">
      <c r="B475" s="31" t="s">
        <v>200</v>
      </c>
      <c r="C475" s="47">
        <f>+SUMPRODUCT(C476:C478,'III. Empleo'!C476:C478)/'III. Empleo'!C475</f>
        <v>4611.6895568783066</v>
      </c>
      <c r="D475" s="47">
        <f>+SUMPRODUCT(D476:D478,'III. Empleo'!D476:D478)/'III. Empleo'!D475</f>
        <v>5415.4128697340466</v>
      </c>
      <c r="E475" s="47">
        <f>+SUMPRODUCT(E476:E478,'III. Empleo'!E476:E478)/'III. Empleo'!E475</f>
        <v>7177.7379924242423</v>
      </c>
      <c r="F475" s="47">
        <f>+SUMPRODUCT(F476:F478,'III. Empleo'!F476:F478)/'III. Empleo'!F475</f>
        <v>9632.9618239693955</v>
      </c>
      <c r="G475" s="47">
        <f>+SUMPRODUCT(G476:G478,'III. Empleo'!G476:G478)/'III. Empleo'!G475</f>
        <v>11999.715168690162</v>
      </c>
      <c r="H475" s="64">
        <f>+SUMPRODUCT(H476:H478,'III. Empleo'!H476:H478)/'III. Empleo'!H475</f>
        <v>20121.536958241359</v>
      </c>
      <c r="I475" s="64">
        <f>+SUMPRODUCT(I476:I478,'III. Empleo'!I476:I478)/'III. Empleo'!I475</f>
        <v>29493.898709795987</v>
      </c>
      <c r="J475" s="49">
        <f>+SUMPRODUCT(J476:J478,'III. Empleo'!J476:J478)/'III. Empleo'!J475</f>
        <v>38194.783154245117</v>
      </c>
      <c r="K475" s="71">
        <f>+SUMPRODUCT(K476:K478,'III. Empleo'!K476:K478)/'III. Empleo'!K475</f>
        <v>35999.035600000003</v>
      </c>
      <c r="L475" s="91">
        <f>+SUMPRODUCT(L476:L478,'III. Empleo'!L476:L478)/'III. Empleo'!L475</f>
        <v>36415.628076923073</v>
      </c>
      <c r="M475" s="91">
        <f>+SUMPRODUCT(M476:M478,'III. Empleo'!M476:M478)/'III. Empleo'!M475</f>
        <v>37922.007307692307</v>
      </c>
      <c r="N475" s="91">
        <f>+SUMPRODUCT(N476:N478,'III. Empleo'!N476:N478)/'III. Empleo'!N475</f>
        <v>37947.491538461538</v>
      </c>
      <c r="O475" s="91">
        <f>+SUMPRODUCT(O476:O478,'III. Empleo'!O476:O478)/'III. Empleo'!O475</f>
        <v>40956.948461538457</v>
      </c>
      <c r="P475" s="91">
        <f>+SUMPRODUCT(P476:P478,'III. Empleo'!P476:P478)/'III. Empleo'!P475</f>
        <v>35987.948461538464</v>
      </c>
      <c r="Q475" s="91">
        <f>+SUMPRODUCT(Q476:Q478,'III. Empleo'!Q476:Q478)/'III. Empleo'!Q475</f>
        <v>42210.794615384613</v>
      </c>
      <c r="R475" s="68"/>
    </row>
    <row r="476" spans="2:18" x14ac:dyDescent="0.3">
      <c r="B476" s="3" t="s">
        <v>561</v>
      </c>
      <c r="C476" s="24">
        <v>3420.7178452380958</v>
      </c>
      <c r="D476" s="24">
        <v>3333.6832870370367</v>
      </c>
      <c r="E476" s="24">
        <v>4364.5301851851864</v>
      </c>
      <c r="F476" s="24">
        <v>6030.0459259259269</v>
      </c>
      <c r="G476" s="24">
        <v>6277.2784606481473</v>
      </c>
      <c r="H476" s="52">
        <v>18822.892194444445</v>
      </c>
      <c r="I476" s="52">
        <v>27772.441917989421</v>
      </c>
      <c r="J476" s="50">
        <v>42025.597653061217</v>
      </c>
      <c r="K476" s="26">
        <v>37844.178571428572</v>
      </c>
      <c r="L476" s="24">
        <v>38092.46125</v>
      </c>
      <c r="M476" s="24">
        <v>39616.158749999995</v>
      </c>
      <c r="N476" s="24">
        <v>40823.982499999998</v>
      </c>
      <c r="O476" s="24">
        <v>46979.717499999999</v>
      </c>
      <c r="P476" s="24">
        <v>43705.467499999999</v>
      </c>
      <c r="Q476" s="24">
        <v>47117.217499999984</v>
      </c>
      <c r="R476" s="68"/>
    </row>
    <row r="477" spans="2:18" x14ac:dyDescent="0.3">
      <c r="B477" s="3" t="s">
        <v>562</v>
      </c>
      <c r="C477" s="24">
        <v>6377.2171031746029</v>
      </c>
      <c r="D477" s="24">
        <v>7363.232</v>
      </c>
      <c r="E477" s="24">
        <v>8903.0073611111111</v>
      </c>
      <c r="F477" s="24">
        <v>11468.990198412699</v>
      </c>
      <c r="G477" s="24">
        <v>14726.030138888891</v>
      </c>
      <c r="H477" s="52">
        <v>18958.63111111111</v>
      </c>
      <c r="I477" s="52">
        <v>25327.13377777777</v>
      </c>
      <c r="J477" s="50">
        <v>26350.897999999994</v>
      </c>
      <c r="K477" s="26">
        <v>26350.898000000001</v>
      </c>
      <c r="L477" s="24">
        <v>26350.898000000001</v>
      </c>
      <c r="M477" s="24">
        <v>26350.898000000001</v>
      </c>
      <c r="N477" s="24">
        <v>26350.898000000001</v>
      </c>
      <c r="O477" s="24">
        <v>26350.898000000001</v>
      </c>
      <c r="P477" s="24">
        <v>26350.898000000001</v>
      </c>
      <c r="Q477" s="24">
        <v>26350.898000000001</v>
      </c>
      <c r="R477" s="68"/>
    </row>
    <row r="478" spans="2:18" x14ac:dyDescent="0.3">
      <c r="B478" s="3" t="s">
        <v>563</v>
      </c>
      <c r="C478" s="24">
        <v>4217.7420634920627</v>
      </c>
      <c r="D478" s="24">
        <v>6645.119246031747</v>
      </c>
      <c r="E478" s="24">
        <v>9315.9171428571426</v>
      </c>
      <c r="F478" s="24">
        <v>12385.538928571428</v>
      </c>
      <c r="G478" s="24">
        <v>15946.028095238093</v>
      </c>
      <c r="H478" s="52">
        <v>23317.30785714286</v>
      </c>
      <c r="I478" s="52">
        <v>36624.007202380955</v>
      </c>
      <c r="J478" s="50">
        <v>49237.232499999998</v>
      </c>
      <c r="K478" s="26">
        <v>46444.707500000004</v>
      </c>
      <c r="L478" s="24">
        <v>47319.707499999997</v>
      </c>
      <c r="M478" s="24">
        <v>50691.742500000008</v>
      </c>
      <c r="N478" s="24">
        <v>49566.742500000008</v>
      </c>
      <c r="O478" s="24">
        <v>53191.7425</v>
      </c>
      <c r="P478" s="24">
        <v>40316.742500000008</v>
      </c>
      <c r="Q478" s="24">
        <v>57129.2425</v>
      </c>
      <c r="R478" s="68"/>
    </row>
    <row r="479" spans="2:18" x14ac:dyDescent="0.3">
      <c r="B479" s="31" t="s">
        <v>201</v>
      </c>
      <c r="C479" s="47">
        <f>+SUMPRODUCT(C480:C483,'III. Empleo'!C480:C483)/'III. Empleo'!C479</f>
        <v>6722.4361640991165</v>
      </c>
      <c r="D479" s="47">
        <f>+SUMPRODUCT(D480:D483,'III. Empleo'!D480:D483)/'III. Empleo'!D479</f>
        <v>9157.6670428019224</v>
      </c>
      <c r="E479" s="47">
        <f>+SUMPRODUCT(E480:E483,'III. Empleo'!E480:E483)/'III. Empleo'!E479</f>
        <v>11579.574740770326</v>
      </c>
      <c r="F479" s="47">
        <f>+SUMPRODUCT(F480:F483,'III. Empleo'!F480:F483)/'III. Empleo'!F479</f>
        <v>14156.516899999999</v>
      </c>
      <c r="G479" s="47">
        <f>+SUMPRODUCT(G480:G483,'III. Empleo'!G480:G483)/'III. Empleo'!G479</f>
        <v>20187.619264257133</v>
      </c>
      <c r="H479" s="64">
        <f>+SUMPRODUCT(H480:H483,'III. Empleo'!H480:H483)/'III. Empleo'!H479</f>
        <v>28615.486714899569</v>
      </c>
      <c r="I479" s="64">
        <f>+SUMPRODUCT(I480:I483,'III. Empleo'!I480:I483)/'III. Empleo'!I479</f>
        <v>39106.221275239666</v>
      </c>
      <c r="J479" s="49">
        <f>+SUMPRODUCT(J480:J483,'III. Empleo'!J480:J483)/'III. Empleo'!J479</f>
        <v>57699.836832185145</v>
      </c>
      <c r="K479" s="71">
        <f>+SUMPRODUCT(K480:K483,'III. Empleo'!K480:K483)/'III. Empleo'!K479</f>
        <v>51657.638709677412</v>
      </c>
      <c r="L479" s="91">
        <f>+SUMPRODUCT(L480:L483,'III. Empleo'!L480:L483)/'III. Empleo'!L479</f>
        <v>52726.820322580636</v>
      </c>
      <c r="M479" s="91">
        <f>+SUMPRODUCT(M480:M483,'III. Empleo'!M480:M483)/'III. Empleo'!M479</f>
        <v>56163.029374999998</v>
      </c>
      <c r="N479" s="91">
        <f>+SUMPRODUCT(N480:N483,'III. Empleo'!N480:N483)/'III. Empleo'!N479</f>
        <v>55209.357499999998</v>
      </c>
      <c r="O479" s="91">
        <f>+SUMPRODUCT(O480:O483,'III. Empleo'!O480:O483)/'III. Empleo'!O479</f>
        <v>59114.778437499997</v>
      </c>
      <c r="P479" s="91">
        <f>+SUMPRODUCT(P480:P483,'III. Empleo'!P480:P483)/'III. Empleo'!P479</f>
        <v>59032.897272727278</v>
      </c>
      <c r="Q479" s="91">
        <f>+SUMPRODUCT(Q480:Q483,'III. Empleo'!Q480:Q483)/'III. Empleo'!Q479</f>
        <v>69390.219999999987</v>
      </c>
      <c r="R479" s="68"/>
    </row>
    <row r="480" spans="2:18" x14ac:dyDescent="0.3">
      <c r="B480" s="3" t="s">
        <v>564</v>
      </c>
      <c r="C480" s="24">
        <v>5742.3090918803418</v>
      </c>
      <c r="D480" s="24">
        <v>6827.9147336182332</v>
      </c>
      <c r="E480" s="24">
        <v>9116.4125925925964</v>
      </c>
      <c r="F480" s="24">
        <v>10606.369907407405</v>
      </c>
      <c r="G480" s="24">
        <v>16701.690921774305</v>
      </c>
      <c r="H480" s="52">
        <v>20586.967240231988</v>
      </c>
      <c r="I480" s="52">
        <v>26160.535587606839</v>
      </c>
      <c r="J480" s="50">
        <v>40146.811126373628</v>
      </c>
      <c r="K480" s="26">
        <v>34444.223076923074</v>
      </c>
      <c r="L480" s="24">
        <v>36675.202499999992</v>
      </c>
      <c r="M480" s="24">
        <v>39505.276666666665</v>
      </c>
      <c r="N480" s="24">
        <v>38896.487500000003</v>
      </c>
      <c r="O480" s="24">
        <v>40846.015833333331</v>
      </c>
      <c r="P480" s="24">
        <v>40391.707692307689</v>
      </c>
      <c r="Q480" s="24">
        <v>50268.764615384607</v>
      </c>
      <c r="R480" s="68"/>
    </row>
    <row r="481" spans="2:18" x14ac:dyDescent="0.3">
      <c r="B481" s="3" t="s">
        <v>565</v>
      </c>
      <c r="C481" s="24">
        <v>9489.6561904761893</v>
      </c>
      <c r="D481" s="24">
        <v>13309.672098214285</v>
      </c>
      <c r="E481" s="24">
        <v>16084.211686507939</v>
      </c>
      <c r="F481" s="24">
        <v>20668.038055555557</v>
      </c>
      <c r="G481" s="24">
        <v>30987.365972222222</v>
      </c>
      <c r="H481" s="52">
        <v>46432.890416666662</v>
      </c>
      <c r="I481" s="52">
        <v>70380.404722222214</v>
      </c>
      <c r="J481" s="50">
        <v>106012.58857142858</v>
      </c>
      <c r="K481" s="26">
        <v>87606.97</v>
      </c>
      <c r="L481" s="24">
        <v>87120.25499999999</v>
      </c>
      <c r="M481" s="24">
        <v>104010.72833333333</v>
      </c>
      <c r="N481" s="24">
        <v>104499.65666666666</v>
      </c>
      <c r="O481" s="24">
        <v>114598.86666666667</v>
      </c>
      <c r="P481" s="24">
        <v>116375.58833333335</v>
      </c>
      <c r="Q481" s="24">
        <v>127876.05499999999</v>
      </c>
      <c r="R481" s="68"/>
    </row>
    <row r="482" spans="2:18" x14ac:dyDescent="0.3">
      <c r="B482" s="3" t="s">
        <v>566</v>
      </c>
      <c r="C482" s="24">
        <v>8056.4504999999999</v>
      </c>
      <c r="D482" s="24">
        <v>10819.036166666667</v>
      </c>
      <c r="E482" s="24">
        <v>14946.239000000001</v>
      </c>
      <c r="F482" s="24">
        <v>21285.481250000001</v>
      </c>
      <c r="G482" s="24">
        <v>26947.731458333332</v>
      </c>
      <c r="H482" s="52">
        <v>33521.471458333333</v>
      </c>
      <c r="I482" s="52">
        <v>39041.989055555554</v>
      </c>
      <c r="J482" s="50">
        <v>45857.195952380949</v>
      </c>
      <c r="K482" s="26">
        <v>46122.530000000006</v>
      </c>
      <c r="L482" s="24">
        <v>45846.991666666661</v>
      </c>
      <c r="M482" s="24">
        <v>43209.104285714289</v>
      </c>
      <c r="N482" s="24">
        <v>39474.018571428569</v>
      </c>
      <c r="O482" s="24">
        <v>45328.857142857145</v>
      </c>
      <c r="P482" s="24">
        <v>46873.48</v>
      </c>
      <c r="Q482" s="24">
        <v>54145.39</v>
      </c>
      <c r="R482" s="68"/>
    </row>
    <row r="483" spans="2:18" x14ac:dyDescent="0.3">
      <c r="B483" s="3" t="s">
        <v>567</v>
      </c>
      <c r="C483" s="24">
        <v>4669.7986111111104</v>
      </c>
      <c r="D483" s="24">
        <v>6465.3669722222221</v>
      </c>
      <c r="E483" s="24">
        <v>7838.3423611111111</v>
      </c>
      <c r="F483" s="24">
        <v>8217.5733333333337</v>
      </c>
      <c r="G483" s="24">
        <v>11562.49375</v>
      </c>
      <c r="H483" s="52">
        <v>26094.69746031746</v>
      </c>
      <c r="I483" s="52">
        <v>37404.135196759249</v>
      </c>
      <c r="J483" s="50">
        <v>58836.957346938776</v>
      </c>
      <c r="K483" s="26">
        <v>58539.15</v>
      </c>
      <c r="L483" s="24">
        <v>56660.788571428566</v>
      </c>
      <c r="M483" s="24">
        <v>56660.788571428566</v>
      </c>
      <c r="N483" s="24">
        <v>56660.788571428566</v>
      </c>
      <c r="O483" s="24">
        <v>56660.788571428566</v>
      </c>
      <c r="P483" s="24">
        <v>56660.788571428566</v>
      </c>
      <c r="Q483" s="24">
        <v>70015.608571428573</v>
      </c>
      <c r="R483" s="68"/>
    </row>
    <row r="484" spans="2:18" x14ac:dyDescent="0.3">
      <c r="B484" s="31" t="s">
        <v>202</v>
      </c>
      <c r="C484" s="47">
        <f>+SUMPRODUCT(C485:C489,'III. Empleo'!C485:C489)/'III. Empleo'!C484</f>
        <v>6018.9936964055069</v>
      </c>
      <c r="D484" s="47">
        <f>+SUMPRODUCT(D485:D489,'III. Empleo'!D485:D489)/'III. Empleo'!D484</f>
        <v>6860.3301478684216</v>
      </c>
      <c r="E484" s="47">
        <f>+SUMPRODUCT(E485:E489,'III. Empleo'!E485:E489)/'III. Empleo'!E484</f>
        <v>8837.8120335038184</v>
      </c>
      <c r="F484" s="47">
        <f>+SUMPRODUCT(F485:F489,'III. Empleo'!F485:F489)/'III. Empleo'!F484</f>
        <v>13096.848625665025</v>
      </c>
      <c r="G484" s="47">
        <f>+SUMPRODUCT(G485:G489,'III. Empleo'!G485:G489)/'III. Empleo'!G484</f>
        <v>16608.695076172211</v>
      </c>
      <c r="H484" s="64">
        <f>+SUMPRODUCT(H485:H489,'III. Empleo'!H485:H489)/'III. Empleo'!H484</f>
        <v>21639.373026104506</v>
      </c>
      <c r="I484" s="64">
        <f>+SUMPRODUCT(I485:I489,'III. Empleo'!I485:I489)/'III. Empleo'!I484</f>
        <v>32459.095483187593</v>
      </c>
      <c r="J484" s="49">
        <f>+SUMPRODUCT(J485:J489,'III. Empleo'!J485:J489)/'III. Empleo'!J484</f>
        <v>45835.372275460948</v>
      </c>
      <c r="K484" s="71">
        <f>+SUMPRODUCT(K485:K489,'III. Empleo'!K485:K489)/'III. Empleo'!K484</f>
        <v>43606.501499999998</v>
      </c>
      <c r="L484" s="91">
        <f>+SUMPRODUCT(L485:L489,'III. Empleo'!L485:L489)/'III. Empleo'!L484</f>
        <v>43812.018780487808</v>
      </c>
      <c r="M484" s="91">
        <f>+SUMPRODUCT(M485:M489,'III. Empleo'!M485:M489)/'III. Empleo'!M484</f>
        <v>43434.078571428574</v>
      </c>
      <c r="N484" s="91">
        <f>+SUMPRODUCT(N485:N489,'III. Empleo'!N485:N489)/'III. Empleo'!N484</f>
        <v>43692.445</v>
      </c>
      <c r="O484" s="91">
        <f>+SUMPRODUCT(O485:O489,'III. Empleo'!O485:O489)/'III. Empleo'!O484</f>
        <v>42172.904999999999</v>
      </c>
      <c r="P484" s="91">
        <f>+SUMPRODUCT(P485:P489,'III. Empleo'!P485:P489)/'III. Empleo'!P484</f>
        <v>48019.562750000005</v>
      </c>
      <c r="Q484" s="91">
        <f>+SUMPRODUCT(Q485:Q489,'III. Empleo'!Q485:Q489)/'III. Empleo'!Q484</f>
        <v>56065.820000000007</v>
      </c>
      <c r="R484" s="68"/>
    </row>
    <row r="485" spans="2:18" x14ac:dyDescent="0.3">
      <c r="B485" s="3" t="s">
        <v>568</v>
      </c>
      <c r="C485" s="24">
        <v>5527.635208333334</v>
      </c>
      <c r="D485" s="24">
        <v>5418.507375000001</v>
      </c>
      <c r="E485" s="24">
        <v>6714.6393452380953</v>
      </c>
      <c r="F485" s="24">
        <v>7594.4266319444432</v>
      </c>
      <c r="G485" s="24">
        <v>10002.746631944447</v>
      </c>
      <c r="H485" s="52">
        <v>12159.872222222226</v>
      </c>
      <c r="I485" s="52">
        <v>17046.975416666672</v>
      </c>
      <c r="J485" s="50">
        <v>22394.347305194802</v>
      </c>
      <c r="K485" s="26">
        <v>19430.493636363637</v>
      </c>
      <c r="L485" s="24">
        <v>21155.735000000001</v>
      </c>
      <c r="M485" s="24">
        <v>21259.685000000001</v>
      </c>
      <c r="N485" s="24">
        <v>21259.685000000001</v>
      </c>
      <c r="O485" s="24">
        <v>21259.685000000001</v>
      </c>
      <c r="P485" s="24">
        <v>25009.685000000001</v>
      </c>
      <c r="Q485" s="24">
        <v>27385.462500000001</v>
      </c>
      <c r="R485" s="68"/>
    </row>
    <row r="486" spans="2:18" x14ac:dyDescent="0.3">
      <c r="B486" s="3" t="s">
        <v>569</v>
      </c>
      <c r="C486" s="24">
        <v>4897.6280876068386</v>
      </c>
      <c r="D486" s="24">
        <v>5159.0934027777776</v>
      </c>
      <c r="E486" s="24">
        <v>5496.2156437728954</v>
      </c>
      <c r="F486" s="24">
        <v>11035.350229166666</v>
      </c>
      <c r="G486" s="24">
        <v>14756.14417824074</v>
      </c>
      <c r="H486" s="52">
        <v>23389.68181216931</v>
      </c>
      <c r="I486" s="52">
        <v>33871.402360690241</v>
      </c>
      <c r="J486" s="50">
        <v>43636.619350649351</v>
      </c>
      <c r="K486" s="26">
        <v>41138.382727272729</v>
      </c>
      <c r="L486" s="24">
        <v>41947.411818181827</v>
      </c>
      <c r="M486" s="24">
        <v>40347.780000000006</v>
      </c>
      <c r="N486" s="24">
        <v>41021.589090909089</v>
      </c>
      <c r="O486" s="24">
        <v>36283.635454545445</v>
      </c>
      <c r="P486" s="24">
        <v>50851.37545454545</v>
      </c>
      <c r="Q486" s="24">
        <v>53866.160909090919</v>
      </c>
      <c r="R486" s="68"/>
    </row>
    <row r="487" spans="2:18" x14ac:dyDescent="0.3">
      <c r="B487" s="3" t="s">
        <v>570</v>
      </c>
      <c r="C487" s="24">
        <v>6851.8012179487168</v>
      </c>
      <c r="D487" s="24">
        <v>8344.1731313131313</v>
      </c>
      <c r="E487" s="24">
        <v>11923.107424242424</v>
      </c>
      <c r="F487" s="24">
        <v>17164.993689393938</v>
      </c>
      <c r="G487" s="24">
        <v>20707.764716880341</v>
      </c>
      <c r="H487" s="52">
        <v>24398.397774864028</v>
      </c>
      <c r="I487" s="52">
        <v>37811.845716422467</v>
      </c>
      <c r="J487" s="50">
        <v>59724.408609366816</v>
      </c>
      <c r="K487" s="26">
        <v>57521.147692307692</v>
      </c>
      <c r="L487" s="24">
        <v>57521.147692307692</v>
      </c>
      <c r="M487" s="24">
        <v>56147.28571428571</v>
      </c>
      <c r="N487" s="24">
        <v>57973.05</v>
      </c>
      <c r="O487" s="24">
        <v>57251.040833333333</v>
      </c>
      <c r="P487" s="24">
        <v>58636.138333333336</v>
      </c>
      <c r="Q487" s="24">
        <v>73021.05</v>
      </c>
      <c r="R487" s="68"/>
    </row>
    <row r="488" spans="2:18" x14ac:dyDescent="0.3">
      <c r="B488" s="3" t="s">
        <v>571</v>
      </c>
      <c r="C488" s="24">
        <v>6007.0786944444444</v>
      </c>
      <c r="D488" s="24">
        <v>8453.622666666668</v>
      </c>
      <c r="E488" s="24">
        <v>12456.791541666666</v>
      </c>
      <c r="F488" s="24">
        <v>17444.566666666666</v>
      </c>
      <c r="G488" s="24">
        <v>21575.666666666664</v>
      </c>
      <c r="H488" s="52">
        <v>29382.722222222223</v>
      </c>
      <c r="I488" s="52">
        <v>48900.291666666664</v>
      </c>
      <c r="J488" s="50">
        <v>78173.899047619037</v>
      </c>
      <c r="K488" s="26">
        <v>74075.833333333328</v>
      </c>
      <c r="L488" s="24">
        <v>74075.833333333328</v>
      </c>
      <c r="M488" s="24">
        <v>74075.833333333328</v>
      </c>
      <c r="N488" s="24">
        <v>74075.833333333328</v>
      </c>
      <c r="O488" s="24">
        <v>74075.833333333328</v>
      </c>
      <c r="P488" s="24">
        <v>74075.833333333328</v>
      </c>
      <c r="Q488" s="24">
        <v>102762.29333333333</v>
      </c>
      <c r="R488" s="68"/>
    </row>
    <row r="489" spans="2:18" x14ac:dyDescent="0.3">
      <c r="B489" s="3" t="s">
        <v>572</v>
      </c>
      <c r="C489" s="24">
        <v>7628.7768055555562</v>
      </c>
      <c r="D489" s="24">
        <v>9802.2222222222208</v>
      </c>
      <c r="E489" s="24">
        <v>12582.777777777779</v>
      </c>
      <c r="F489" s="24">
        <v>14930</v>
      </c>
      <c r="G489" s="24">
        <v>20337.986111111113</v>
      </c>
      <c r="H489" s="52">
        <v>27592.708333333332</v>
      </c>
      <c r="I489" s="52">
        <v>40562.5</v>
      </c>
      <c r="J489" s="50">
        <v>61090</v>
      </c>
      <c r="K489" s="26">
        <v>54000</v>
      </c>
      <c r="L489" s="24">
        <v>55500</v>
      </c>
      <c r="M489" s="24">
        <v>58500</v>
      </c>
      <c r="N489" s="24">
        <v>61720</v>
      </c>
      <c r="O489" s="24">
        <v>61720</v>
      </c>
      <c r="P489" s="24">
        <v>67720</v>
      </c>
      <c r="Q489" s="24">
        <v>68470</v>
      </c>
      <c r="R489" s="68"/>
    </row>
    <row r="490" spans="2:18" x14ac:dyDescent="0.3">
      <c r="B490" s="31" t="s">
        <v>203</v>
      </c>
      <c r="C490" s="47">
        <f>+SUMPRODUCT(C491:C493,'III. Empleo'!C491:C493)/'III. Empleo'!C490</f>
        <v>5539.111249999999</v>
      </c>
      <c r="D490" s="47">
        <f>+SUMPRODUCT(D491:D493,'III. Empleo'!D491:D493)/'III. Empleo'!D490</f>
        <v>7603.8368438320222</v>
      </c>
      <c r="E490" s="47">
        <f>+SUMPRODUCT(E491:E493,'III. Empleo'!E491:E493)/'III. Empleo'!E490</f>
        <v>10156.092103991597</v>
      </c>
      <c r="F490" s="47">
        <f>+SUMPRODUCT(F491:F493,'III. Empleo'!F491:F493)/'III. Empleo'!F490</f>
        <v>15698.669438541667</v>
      </c>
      <c r="G490" s="47">
        <f>+SUMPRODUCT(G491:G493,'III. Empleo'!G491:G493)/'III. Empleo'!G490</f>
        <v>18392.973228873238</v>
      </c>
      <c r="H490" s="64">
        <f>+SUMPRODUCT(H491:H493,'III. Empleo'!H491:H493)/'III. Empleo'!H490</f>
        <v>24144.325694444444</v>
      </c>
      <c r="I490" s="64">
        <f>+SUMPRODUCT(I491:I493,'III. Empleo'!I491:I493)/'III. Empleo'!I490</f>
        <v>33883.910949771685</v>
      </c>
      <c r="J490" s="49">
        <f>+SUMPRODUCT(J491:J493,'III. Empleo'!J491:J493)/'III. Empleo'!J490</f>
        <v>50116.780744680851</v>
      </c>
      <c r="K490" s="71">
        <f>+SUMPRODUCT(K491:K493,'III. Empleo'!K491:K493)/'III. Empleo'!K490</f>
        <v>46762.779230769229</v>
      </c>
      <c r="L490" s="91">
        <f>+SUMPRODUCT(L491:L493,'III. Empleo'!L491:L493)/'III. Empleo'!L490</f>
        <v>47177.406923076924</v>
      </c>
      <c r="M490" s="91">
        <f>+SUMPRODUCT(M491:M493,'III. Empleo'!M491:M493)/'III. Empleo'!M490</f>
        <v>49383.952307692307</v>
      </c>
      <c r="N490" s="91">
        <f>+SUMPRODUCT(N491:N493,'III. Empleo'!N491:N493)/'III. Empleo'!N490</f>
        <v>49726.598461538466</v>
      </c>
      <c r="O490" s="91">
        <f>+SUMPRODUCT(O491:O493,'III. Empleo'!O491:O493)/'III. Empleo'!O490</f>
        <v>48246.127142857142</v>
      </c>
      <c r="P490" s="91">
        <f>+SUMPRODUCT(P491:P493,'III. Empleo'!P491:P493)/'III. Empleo'!P490</f>
        <v>51460.412857142859</v>
      </c>
      <c r="Q490" s="91">
        <f>+SUMPRODUCT(Q491:Q493,'III. Empleo'!Q491:Q493)/'III. Empleo'!Q490</f>
        <v>57434.023571428574</v>
      </c>
      <c r="R490" s="68"/>
    </row>
    <row r="491" spans="2:18" x14ac:dyDescent="0.3">
      <c r="B491" s="3" t="s">
        <v>573</v>
      </c>
      <c r="C491" s="24">
        <v>6770.788333333333</v>
      </c>
      <c r="D491" s="24">
        <v>8147.6729166666664</v>
      </c>
      <c r="E491" s="24">
        <v>11272.787125000003</v>
      </c>
      <c r="F491" s="24">
        <v>16217.773333333331</v>
      </c>
      <c r="G491" s="24">
        <v>22191.095749999997</v>
      </c>
      <c r="H491" s="52">
        <v>26185.321666666667</v>
      </c>
      <c r="I491" s="52">
        <v>37960.789333333327</v>
      </c>
      <c r="J491" s="50">
        <v>52345.044523809527</v>
      </c>
      <c r="K491" s="26">
        <v>46240.354999999996</v>
      </c>
      <c r="L491" s="24">
        <v>46472.048333333332</v>
      </c>
      <c r="M491" s="24">
        <v>51086.23</v>
      </c>
      <c r="N491" s="24">
        <v>51086.23</v>
      </c>
      <c r="O491" s="24">
        <v>51086.23</v>
      </c>
      <c r="P491" s="24">
        <v>56252.896666666675</v>
      </c>
      <c r="Q491" s="24">
        <v>64191.32166666667</v>
      </c>
      <c r="R491" s="68"/>
    </row>
    <row r="492" spans="2:18" x14ac:dyDescent="0.3">
      <c r="B492" s="3" t="s">
        <v>574</v>
      </c>
      <c r="C492" s="24">
        <v>5382.3483333333324</v>
      </c>
      <c r="D492" s="24">
        <v>7809.8499999999985</v>
      </c>
      <c r="E492" s="24">
        <v>11382</v>
      </c>
      <c r="F492" s="24">
        <v>14122.889624999998</v>
      </c>
      <c r="G492" s="24">
        <v>13081.518749999996</v>
      </c>
      <c r="H492" s="52">
        <v>17170.366666666665</v>
      </c>
      <c r="I492" s="52">
        <v>22701.46666666666</v>
      </c>
      <c r="J492" s="50">
        <v>22978.039999999997</v>
      </c>
      <c r="K492" s="26">
        <v>22742.799999999999</v>
      </c>
      <c r="L492" s="24">
        <v>22742.799999999999</v>
      </c>
      <c r="M492" s="24">
        <v>22742.799999999999</v>
      </c>
      <c r="N492" s="24">
        <v>25033.68</v>
      </c>
      <c r="O492" s="24">
        <v>22528.066666666666</v>
      </c>
      <c r="P492" s="24">
        <v>22528.066666666666</v>
      </c>
      <c r="Q492" s="24">
        <v>22528.066666666666</v>
      </c>
      <c r="R492" s="68"/>
    </row>
    <row r="493" spans="2:18" x14ac:dyDescent="0.3">
      <c r="B493" s="3" t="s">
        <v>575</v>
      </c>
      <c r="C493" s="24">
        <v>3695.3333333333339</v>
      </c>
      <c r="D493" s="24">
        <v>6538.8111111111111</v>
      </c>
      <c r="E493" s="24">
        <v>7508.6811111111128</v>
      </c>
      <c r="F493" s="24">
        <v>16471.058333333334</v>
      </c>
      <c r="G493" s="24">
        <v>22492.813333333328</v>
      </c>
      <c r="H493" s="52">
        <v>36476.73333333333</v>
      </c>
      <c r="I493" s="52">
        <v>51308.085833333338</v>
      </c>
      <c r="J493" s="50">
        <v>117094.28571428571</v>
      </c>
      <c r="K493" s="26">
        <v>108380</v>
      </c>
      <c r="L493" s="24">
        <v>110380</v>
      </c>
      <c r="M493" s="24">
        <v>110880</v>
      </c>
      <c r="N493" s="24">
        <v>107380</v>
      </c>
      <c r="O493" s="24">
        <v>116880</v>
      </c>
      <c r="P493" s="24">
        <v>123880</v>
      </c>
      <c r="Q493" s="24">
        <v>141880</v>
      </c>
      <c r="R493" s="68"/>
    </row>
    <row r="494" spans="2:18" x14ac:dyDescent="0.3">
      <c r="B494" s="31" t="s">
        <v>204</v>
      </c>
      <c r="C494" s="47">
        <f>+SUMPRODUCT(C495:C498,'III. Empleo'!C495:C498)/'III. Empleo'!C494</f>
        <v>7000.9014075854693</v>
      </c>
      <c r="D494" s="47">
        <f>+SUMPRODUCT(D495:D498,'III. Empleo'!D495:D498)/'III. Empleo'!D494</f>
        <v>9768.8956857553385</v>
      </c>
      <c r="E494" s="47">
        <f>+SUMPRODUCT(E495:E498,'III. Empleo'!E495:E498)/'III. Empleo'!E494</f>
        <v>15420.151346863026</v>
      </c>
      <c r="F494" s="47">
        <f>+SUMPRODUCT(F495:F498,'III. Empleo'!F495:F498)/'III. Empleo'!F494</f>
        <v>19545.641326884921</v>
      </c>
      <c r="G494" s="47">
        <f>+SUMPRODUCT(G495:G498,'III. Empleo'!G495:G498)/'III. Empleo'!G494</f>
        <v>26577.685105820106</v>
      </c>
      <c r="H494" s="64">
        <f>+SUMPRODUCT(H495:H498,'III. Empleo'!H495:H498)/'III. Empleo'!H494</f>
        <v>36620.444144251836</v>
      </c>
      <c r="I494" s="64">
        <f>+SUMPRODUCT(I495:I498,'III. Empleo'!I495:I498)/'III. Empleo'!I494</f>
        <v>55584.021271929822</v>
      </c>
      <c r="J494" s="49">
        <f>+SUMPRODUCT(J495:J498,'III. Empleo'!J495:J498)/'III. Empleo'!J494</f>
        <v>84596.952960729759</v>
      </c>
      <c r="K494" s="71">
        <f>+SUMPRODUCT(K495:K498,'III. Empleo'!K495:K498)/'III. Empleo'!K494</f>
        <v>72392.626315789472</v>
      </c>
      <c r="L494" s="91">
        <f>+SUMPRODUCT(L495:L498,'III. Empleo'!L495:L498)/'III. Empleo'!L494</f>
        <v>71478.45368421053</v>
      </c>
      <c r="M494" s="91">
        <f>+SUMPRODUCT(M495:M498,'III. Empleo'!M495:M498)/'III. Empleo'!M494</f>
        <v>80548.375</v>
      </c>
      <c r="N494" s="91">
        <f>+SUMPRODUCT(N495:N498,'III. Empleo'!N495:N498)/'III. Empleo'!N494</f>
        <v>79561.841578947351</v>
      </c>
      <c r="O494" s="91">
        <f>+SUMPRODUCT(O495:O498,'III. Empleo'!O495:O498)/'III. Empleo'!O494</f>
        <v>89099.45</v>
      </c>
      <c r="P494" s="91">
        <f>+SUMPRODUCT(P495:P498,'III. Empleo'!P495:P498)/'III. Empleo'!P494</f>
        <v>94614.911578947373</v>
      </c>
      <c r="Q494" s="91">
        <f>+SUMPRODUCT(Q495:Q498,'III. Empleo'!Q495:Q498)/'III. Empleo'!Q494</f>
        <v>104786.93166666667</v>
      </c>
      <c r="R494" s="68"/>
    </row>
    <row r="495" spans="2:18" x14ac:dyDescent="0.3">
      <c r="B495" s="3" t="s">
        <v>576</v>
      </c>
      <c r="C495" s="24">
        <v>10700.588333333333</v>
      </c>
      <c r="D495" s="24">
        <v>15028.456763888886</v>
      </c>
      <c r="E495" s="24">
        <v>30705.806208333335</v>
      </c>
      <c r="F495" s="24">
        <v>39310.196833333335</v>
      </c>
      <c r="G495" s="24">
        <v>57200.698333333334</v>
      </c>
      <c r="H495" s="52">
        <v>75223.168541666659</v>
      </c>
      <c r="I495" s="52">
        <v>104208.11833333335</v>
      </c>
      <c r="J495" s="50">
        <v>158123.7910714286</v>
      </c>
      <c r="K495" s="26">
        <v>140009.58749999999</v>
      </c>
      <c r="L495" s="24">
        <v>132924.4975</v>
      </c>
      <c r="M495" s="24">
        <v>147411.4975</v>
      </c>
      <c r="N495" s="24">
        <v>143222.02249999996</v>
      </c>
      <c r="O495" s="24">
        <v>166451.035</v>
      </c>
      <c r="P495" s="24">
        <v>184315.47999999998</v>
      </c>
      <c r="Q495" s="24">
        <v>192532.41750000001</v>
      </c>
      <c r="R495" s="68"/>
    </row>
    <row r="496" spans="2:18" x14ac:dyDescent="0.3">
      <c r="B496" s="3" t="s">
        <v>577</v>
      </c>
      <c r="C496" s="24">
        <v>6230.9606111111098</v>
      </c>
      <c r="D496" s="24">
        <v>8266.2460555555572</v>
      </c>
      <c r="E496" s="24">
        <v>10701.006111111112</v>
      </c>
      <c r="F496" s="24">
        <v>13054.051349206347</v>
      </c>
      <c r="G496" s="24">
        <v>18633.523518518519</v>
      </c>
      <c r="H496" s="52">
        <v>28052.169523809524</v>
      </c>
      <c r="I496" s="52">
        <v>43662.081071428569</v>
      </c>
      <c r="J496" s="50">
        <v>69690.412517006785</v>
      </c>
      <c r="K496" s="26">
        <v>57193.381428571432</v>
      </c>
      <c r="L496" s="24">
        <v>57904.56</v>
      </c>
      <c r="M496" s="24">
        <v>65727.201428571425</v>
      </c>
      <c r="N496" s="24">
        <v>67424.664285714287</v>
      </c>
      <c r="O496" s="24">
        <v>75855.079999999987</v>
      </c>
      <c r="P496" s="24">
        <v>76182.327142857146</v>
      </c>
      <c r="Q496" s="24">
        <v>87545.673333333325</v>
      </c>
      <c r="R496" s="68"/>
    </row>
    <row r="497" spans="2:18" x14ac:dyDescent="0.3">
      <c r="B497" s="3" t="s">
        <v>578</v>
      </c>
      <c r="C497" s="24">
        <v>4664.8558333333331</v>
      </c>
      <c r="D497" s="24">
        <v>7099.02</v>
      </c>
      <c r="E497" s="24">
        <v>9228.1484027777788</v>
      </c>
      <c r="F497" s="24">
        <v>12059.987182539682</v>
      </c>
      <c r="G497" s="24">
        <v>15821.684126984126</v>
      </c>
      <c r="H497" s="52">
        <v>21885.626666666667</v>
      </c>
      <c r="I497" s="52">
        <v>34697.765999999996</v>
      </c>
      <c r="J497" s="50">
        <v>49335.833714285727</v>
      </c>
      <c r="K497" s="26">
        <v>42755.851999999999</v>
      </c>
      <c r="L497" s="24">
        <v>43555.871999999996</v>
      </c>
      <c r="M497" s="24">
        <v>47807.520000000004</v>
      </c>
      <c r="N497" s="24">
        <v>46807.520000000004</v>
      </c>
      <c r="O497" s="24">
        <v>50007.520000000004</v>
      </c>
      <c r="P497" s="24">
        <v>52607.520000000004</v>
      </c>
      <c r="Q497" s="24">
        <v>61809.032000000007</v>
      </c>
      <c r="R497" s="68"/>
    </row>
    <row r="498" spans="2:18" x14ac:dyDescent="0.3">
      <c r="B498" s="5" t="s">
        <v>579</v>
      </c>
      <c r="C498" s="25">
        <v>6063.2055555555553</v>
      </c>
      <c r="D498" s="25">
        <v>8307.9219444444443</v>
      </c>
      <c r="E498" s="25">
        <v>10986.957222222221</v>
      </c>
      <c r="F498" s="25">
        <v>14531.590833333334</v>
      </c>
      <c r="G498" s="25">
        <v>21541.816388888892</v>
      </c>
      <c r="H498" s="65">
        <v>34374.413055555553</v>
      </c>
      <c r="I498" s="65">
        <v>53380.177777777768</v>
      </c>
      <c r="J498" s="51">
        <v>79401.793333333335</v>
      </c>
      <c r="K498" s="74">
        <v>67096.206666666665</v>
      </c>
      <c r="L498" s="25">
        <v>67760.45</v>
      </c>
      <c r="M498" s="25" t="s">
        <v>691</v>
      </c>
      <c r="N498" s="25">
        <v>77592.21666666666</v>
      </c>
      <c r="O498" s="25">
        <v>82020.75</v>
      </c>
      <c r="P498" s="25">
        <v>88035.83666666667</v>
      </c>
      <c r="Q498" s="25">
        <v>93905.3</v>
      </c>
      <c r="R498" s="68"/>
    </row>
  </sheetData>
  <phoneticPr fontId="21" type="noConversion"/>
  <pageMargins left="0.7" right="0.7" top="0.75" bottom="0.75" header="0.3" footer="0.3"/>
  <pageSetup orientation="portrait" r:id="rId1"/>
  <ignoredErrors>
    <ignoredError sqref="D5:J5 D297:J29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Q498"/>
  <sheetViews>
    <sheetView workbookViewId="0">
      <pane xSplit="2" ySplit="5" topLeftCell="C6" activePane="bottomRight" state="frozen"/>
      <selection activeCell="G351" sqref="G351"/>
      <selection pane="topRight" activeCell="G351" sqref="G351"/>
      <selection pane="bottomLeft" activeCell="G351" sqref="G351"/>
      <selection pane="bottomRight" activeCell="B3" sqref="B3"/>
    </sheetView>
  </sheetViews>
  <sheetFormatPr baseColWidth="10" defaultColWidth="11" defaultRowHeight="14.4" x14ac:dyDescent="0.3"/>
  <cols>
    <col min="1" max="1" width="3.109375" style="2" customWidth="1"/>
    <col min="2" max="2" width="34.6640625" style="2" customWidth="1"/>
    <col min="3" max="10" width="11" style="2"/>
    <col min="11" max="11" width="9.88671875" style="2" customWidth="1"/>
    <col min="12" max="16384" width="11" style="2"/>
  </cols>
  <sheetData>
    <row r="2" spans="2:17" ht="18" x14ac:dyDescent="0.35">
      <c r="B2" s="7" t="s">
        <v>685</v>
      </c>
    </row>
    <row r="3" spans="2:17" x14ac:dyDescent="0.3">
      <c r="B3" s="8"/>
    </row>
    <row r="5" spans="2:17" x14ac:dyDescent="0.3">
      <c r="B5" s="29" t="s">
        <v>179</v>
      </c>
      <c r="C5" s="30">
        <v>2015</v>
      </c>
      <c r="D5" s="30" t="s">
        <v>205</v>
      </c>
      <c r="E5" s="30" t="s">
        <v>206</v>
      </c>
      <c r="F5" s="30">
        <v>2018</v>
      </c>
      <c r="G5" s="30" t="s">
        <v>207</v>
      </c>
      <c r="H5" s="54" t="s">
        <v>208</v>
      </c>
      <c r="I5" s="54" t="s">
        <v>666</v>
      </c>
      <c r="J5" s="38" t="s">
        <v>687</v>
      </c>
      <c r="K5" s="83">
        <v>44562</v>
      </c>
      <c r="L5" s="66">
        <v>44593</v>
      </c>
      <c r="M5" s="66">
        <v>44621</v>
      </c>
      <c r="N5" s="66">
        <v>44652</v>
      </c>
      <c r="O5" s="66">
        <v>44682</v>
      </c>
      <c r="P5" s="66">
        <v>44713</v>
      </c>
      <c r="Q5" s="66">
        <v>44743</v>
      </c>
    </row>
    <row r="6" spans="2:17" x14ac:dyDescent="0.3">
      <c r="B6" s="31" t="s">
        <v>583</v>
      </c>
      <c r="C6" s="41">
        <f t="shared" ref="C6:K6" si="0">+SUM(C267,C259,C253,C240,C238,C230,C198,C191,C185,C167,C164,C155,C128,C112,C104,C102,C100,C82,C70,C67,C51,C41,C35,C21,C18,C7)</f>
        <v>36670.500000000007</v>
      </c>
      <c r="D6" s="41">
        <f t="shared" si="0"/>
        <v>37140.25</v>
      </c>
      <c r="E6" s="41">
        <f t="shared" si="0"/>
        <v>36927.333333333336</v>
      </c>
      <c r="F6" s="41">
        <f t="shared" si="0"/>
        <v>36854.083333333328</v>
      </c>
      <c r="G6" s="41">
        <f t="shared" si="0"/>
        <v>37262.916666666664</v>
      </c>
      <c r="H6" s="60">
        <f>+SUM(H267,H259,H253,H240,H238,H230,H198,H191,H185,H167,H164,H155,H128,H112,H104,H102,H100,H82,H70,H67,H51,H41,H35,H21,H18,H7)</f>
        <v>37127.5</v>
      </c>
      <c r="I6" s="60">
        <f>+SUM(I267,I259,I253,I240,I238,I230,I198,I191,I185,I167,I164,I155,I128,I112,I104,I102,I100,I82,I70,I67,I51,I41,I35,I21,I18,I7)</f>
        <v>37402.166666666664</v>
      </c>
      <c r="J6" s="60">
        <f>+SUM(J267,J259,J253,J240,J238,J230,J198,J191,J185,J167,J164,J155,J128,J112,J104,J102,J100,J82,J70,J67,J51,J41,J35,J21,J18,J7)</f>
        <v>37476.214285714283</v>
      </c>
      <c r="K6" s="84">
        <f t="shared" si="0"/>
        <v>37261</v>
      </c>
      <c r="L6" s="89">
        <f t="shared" ref="L6:M6" si="1">+SUM(L267,L259,L253,L240,L238,L230,L198,L191,L185,L167,L164,L155,L128,L112,L104,L102,L100,L82,L70,L67,L51,L41,L35,L21,L18,L7)</f>
        <v>37337</v>
      </c>
      <c r="M6" s="89">
        <f t="shared" si="1"/>
        <v>37547</v>
      </c>
      <c r="N6" s="89">
        <f t="shared" ref="N6:O6" si="2">+SUM(N267,N259,N253,N240,N238,N230,N198,N191,N185,N167,N164,N155,N128,N112,N104,N102,N100,N82,N70,N67,N51,N41,N35,N21,N18,N7)</f>
        <v>37517</v>
      </c>
      <c r="O6" s="89">
        <f t="shared" si="2"/>
        <v>37499</v>
      </c>
      <c r="P6" s="89">
        <f t="shared" ref="P6:Q6" si="3">+SUM(P267,P259,P253,P240,P238,P230,P198,P191,P185,P167,P164,P155,P128,P112,P104,P102,P100,P82,P70,P67,P51,P41,P35,P21,P18,P7)</f>
        <v>37534</v>
      </c>
      <c r="Q6" s="89">
        <f t="shared" si="3"/>
        <v>37443</v>
      </c>
    </row>
    <row r="7" spans="2:17" x14ac:dyDescent="0.3">
      <c r="B7" s="31" t="s">
        <v>180</v>
      </c>
      <c r="C7" s="41">
        <f t="shared" ref="C7:K7" si="4">+SUM(C8:C17)</f>
        <v>759.83333333333337</v>
      </c>
      <c r="D7" s="41">
        <f t="shared" si="4"/>
        <v>774.16666666666663</v>
      </c>
      <c r="E7" s="41">
        <f t="shared" si="4"/>
        <v>826.91666666666674</v>
      </c>
      <c r="F7" s="41">
        <f t="shared" si="4"/>
        <v>831.24999999999989</v>
      </c>
      <c r="G7" s="41">
        <f t="shared" si="4"/>
        <v>859.66666666666663</v>
      </c>
      <c r="H7" s="60">
        <f>+SUM(H8:H17)</f>
        <v>853.5</v>
      </c>
      <c r="I7" s="60">
        <f>+SUM(I8:I17)</f>
        <v>859.91666666666674</v>
      </c>
      <c r="J7" s="60">
        <f>+SUM(J8:J17)</f>
        <v>898.85714285714278</v>
      </c>
      <c r="K7" s="84">
        <f t="shared" si="4"/>
        <v>889</v>
      </c>
      <c r="L7" s="89">
        <f t="shared" ref="L7:M7" si="5">+SUM(L8:L17)</f>
        <v>887</v>
      </c>
      <c r="M7" s="89">
        <f t="shared" si="5"/>
        <v>896</v>
      </c>
      <c r="N7" s="89">
        <f t="shared" ref="N7:O7" si="6">+SUM(N8:N17)</f>
        <v>895</v>
      </c>
      <c r="O7" s="89">
        <f t="shared" si="6"/>
        <v>898</v>
      </c>
      <c r="P7" s="89">
        <f t="shared" ref="P7:Q7" si="7">+SUM(P8:P17)</f>
        <v>906</v>
      </c>
      <c r="Q7" s="89">
        <f t="shared" si="7"/>
        <v>921</v>
      </c>
    </row>
    <row r="8" spans="2:17" x14ac:dyDescent="0.3">
      <c r="B8" s="3" t="s">
        <v>221</v>
      </c>
      <c r="C8" s="17">
        <v>104.25</v>
      </c>
      <c r="D8" s="17">
        <v>104.75</v>
      </c>
      <c r="E8" s="17">
        <v>107.25</v>
      </c>
      <c r="F8" s="17">
        <v>105.66666666666667</v>
      </c>
      <c r="G8" s="17">
        <v>114</v>
      </c>
      <c r="H8" s="61">
        <v>122.58333333333333</v>
      </c>
      <c r="I8" s="61">
        <v>128.08333333333334</v>
      </c>
      <c r="J8" s="44">
        <v>125.71428571428571</v>
      </c>
      <c r="K8" s="85">
        <v>127</v>
      </c>
      <c r="L8" s="17">
        <v>125</v>
      </c>
      <c r="M8" s="17">
        <v>127</v>
      </c>
      <c r="N8" s="17">
        <v>124</v>
      </c>
      <c r="O8" s="17">
        <v>126</v>
      </c>
      <c r="P8" s="17">
        <v>125</v>
      </c>
      <c r="Q8" s="17">
        <v>126</v>
      </c>
    </row>
    <row r="9" spans="2:17" x14ac:dyDescent="0.3">
      <c r="B9" s="3" t="s">
        <v>222</v>
      </c>
      <c r="C9" s="17">
        <v>26.583333333333332</v>
      </c>
      <c r="D9" s="17">
        <v>29.25</v>
      </c>
      <c r="E9" s="17">
        <v>30.333333333333332</v>
      </c>
      <c r="F9" s="17">
        <v>31.833333333333332</v>
      </c>
      <c r="G9" s="17">
        <v>33.416666666666664</v>
      </c>
      <c r="H9" s="61">
        <v>32.083333333333336</v>
      </c>
      <c r="I9" s="61">
        <v>32.75</v>
      </c>
      <c r="J9" s="44">
        <v>32.857142857142854</v>
      </c>
      <c r="K9" s="85">
        <v>33</v>
      </c>
      <c r="L9" s="17">
        <v>33</v>
      </c>
      <c r="M9" s="17">
        <v>33</v>
      </c>
      <c r="N9" s="17">
        <v>33</v>
      </c>
      <c r="O9" s="17">
        <v>33</v>
      </c>
      <c r="P9" s="17">
        <v>33</v>
      </c>
      <c r="Q9" s="17">
        <v>32</v>
      </c>
    </row>
    <row r="10" spans="2:17" x14ac:dyDescent="0.3">
      <c r="B10" s="3" t="s">
        <v>223</v>
      </c>
      <c r="C10" s="17">
        <v>39.666666666666664</v>
      </c>
      <c r="D10" s="17">
        <v>38.916666666666664</v>
      </c>
      <c r="E10" s="17">
        <v>42.666666666666664</v>
      </c>
      <c r="F10" s="17">
        <v>43.25</v>
      </c>
      <c r="G10" s="17">
        <v>43.583333333333336</v>
      </c>
      <c r="H10" s="61">
        <v>41.916666666666664</v>
      </c>
      <c r="I10" s="61">
        <v>45.666666666666664</v>
      </c>
      <c r="J10" s="44">
        <v>47.285714285714285</v>
      </c>
      <c r="K10" s="85">
        <v>45</v>
      </c>
      <c r="L10" s="17">
        <v>45</v>
      </c>
      <c r="M10" s="17">
        <v>47</v>
      </c>
      <c r="N10" s="17">
        <v>48</v>
      </c>
      <c r="O10" s="17">
        <v>48</v>
      </c>
      <c r="P10" s="17">
        <v>49</v>
      </c>
      <c r="Q10" s="17">
        <v>49</v>
      </c>
    </row>
    <row r="11" spans="2:17" x14ac:dyDescent="0.3">
      <c r="B11" s="3" t="s">
        <v>224</v>
      </c>
      <c r="C11" s="17">
        <v>38.083333333333336</v>
      </c>
      <c r="D11" s="17">
        <v>42.75</v>
      </c>
      <c r="E11" s="17">
        <v>43.25</v>
      </c>
      <c r="F11" s="17">
        <v>44.916666666666664</v>
      </c>
      <c r="G11" s="17">
        <v>46.416666666666664</v>
      </c>
      <c r="H11" s="61">
        <v>46.166666666666664</v>
      </c>
      <c r="I11" s="61">
        <v>46.166666666666664</v>
      </c>
      <c r="J11" s="44">
        <v>45.285714285714285</v>
      </c>
      <c r="K11" s="85">
        <v>45</v>
      </c>
      <c r="L11" s="17">
        <v>45</v>
      </c>
      <c r="M11" s="17">
        <v>45</v>
      </c>
      <c r="N11" s="17">
        <v>46</v>
      </c>
      <c r="O11" s="17">
        <v>46</v>
      </c>
      <c r="P11" s="17">
        <v>45</v>
      </c>
      <c r="Q11" s="17">
        <v>45</v>
      </c>
    </row>
    <row r="12" spans="2:17" x14ac:dyDescent="0.3">
      <c r="B12" s="3" t="s">
        <v>225</v>
      </c>
      <c r="C12" s="17">
        <v>79.5</v>
      </c>
      <c r="D12" s="17">
        <v>79.666666666666671</v>
      </c>
      <c r="E12" s="17">
        <v>77.5</v>
      </c>
      <c r="F12" s="17">
        <v>78.5</v>
      </c>
      <c r="G12" s="17">
        <v>76.916666666666671</v>
      </c>
      <c r="H12" s="61">
        <v>74.25</v>
      </c>
      <c r="I12" s="61">
        <v>74.916666666666671</v>
      </c>
      <c r="J12" s="44">
        <v>81</v>
      </c>
      <c r="K12" s="85">
        <v>77</v>
      </c>
      <c r="L12" s="17">
        <v>77</v>
      </c>
      <c r="M12" s="17">
        <v>80</v>
      </c>
      <c r="N12" s="17">
        <v>81</v>
      </c>
      <c r="O12" s="17">
        <v>84</v>
      </c>
      <c r="P12" s="17">
        <v>85</v>
      </c>
      <c r="Q12" s="17">
        <v>83</v>
      </c>
    </row>
    <row r="13" spans="2:17" x14ac:dyDescent="0.3">
      <c r="B13" s="3" t="s">
        <v>226</v>
      </c>
      <c r="C13" s="17">
        <v>90.916666666666671</v>
      </c>
      <c r="D13" s="17">
        <v>89</v>
      </c>
      <c r="E13" s="17">
        <v>98.166666666666671</v>
      </c>
      <c r="F13" s="17">
        <v>92.583333333333329</v>
      </c>
      <c r="G13" s="17">
        <v>95</v>
      </c>
      <c r="H13" s="61">
        <v>108.41666666666667</v>
      </c>
      <c r="I13" s="61">
        <v>109.16666666666667</v>
      </c>
      <c r="J13" s="44">
        <v>115.28571428571429</v>
      </c>
      <c r="K13" s="85">
        <v>113</v>
      </c>
      <c r="L13" s="17">
        <v>113</v>
      </c>
      <c r="M13" s="17">
        <v>113</v>
      </c>
      <c r="N13" s="17">
        <v>113</v>
      </c>
      <c r="O13" s="17">
        <v>112</v>
      </c>
      <c r="P13" s="17">
        <v>113</v>
      </c>
      <c r="Q13" s="17">
        <v>130</v>
      </c>
    </row>
    <row r="14" spans="2:17" x14ac:dyDescent="0.3">
      <c r="B14" s="3" t="s">
        <v>227</v>
      </c>
      <c r="C14" s="17">
        <v>76.083333333333329</v>
      </c>
      <c r="D14" s="17">
        <v>70.333333333333329</v>
      </c>
      <c r="E14" s="17">
        <v>73.75</v>
      </c>
      <c r="F14" s="17">
        <v>75.083333333333329</v>
      </c>
      <c r="G14" s="17">
        <v>82.333333333333329</v>
      </c>
      <c r="H14" s="61">
        <v>84.75</v>
      </c>
      <c r="I14" s="61">
        <v>88</v>
      </c>
      <c r="J14" s="44">
        <v>89.857142857142861</v>
      </c>
      <c r="K14" s="85">
        <v>90</v>
      </c>
      <c r="L14" s="17">
        <v>90</v>
      </c>
      <c r="M14" s="17">
        <v>91</v>
      </c>
      <c r="N14" s="17">
        <v>89</v>
      </c>
      <c r="O14" s="17">
        <v>87</v>
      </c>
      <c r="P14" s="17">
        <v>92</v>
      </c>
      <c r="Q14" s="17">
        <v>90</v>
      </c>
    </row>
    <row r="15" spans="2:17" x14ac:dyDescent="0.3">
      <c r="B15" s="3" t="s">
        <v>228</v>
      </c>
      <c r="C15" s="17">
        <v>237.5</v>
      </c>
      <c r="D15" s="17">
        <v>251.41666666666666</v>
      </c>
      <c r="E15" s="17">
        <v>282.25</v>
      </c>
      <c r="F15" s="17">
        <v>278.5</v>
      </c>
      <c r="G15" s="17">
        <v>277.5</v>
      </c>
      <c r="H15" s="61">
        <v>253.33333333333334</v>
      </c>
      <c r="I15" s="61">
        <v>244</v>
      </c>
      <c r="J15" s="44">
        <v>242.57142857142858</v>
      </c>
      <c r="K15" s="85">
        <v>240</v>
      </c>
      <c r="L15" s="17">
        <v>241</v>
      </c>
      <c r="M15" s="17">
        <v>242</v>
      </c>
      <c r="N15" s="17">
        <v>241</v>
      </c>
      <c r="O15" s="17">
        <v>242</v>
      </c>
      <c r="P15" s="17">
        <v>244</v>
      </c>
      <c r="Q15" s="17">
        <v>248</v>
      </c>
    </row>
    <row r="16" spans="2:17" x14ac:dyDescent="0.3">
      <c r="B16" s="3" t="s">
        <v>229</v>
      </c>
      <c r="C16" s="17">
        <v>46.916666666666664</v>
      </c>
      <c r="D16" s="17">
        <v>47.833333333333336</v>
      </c>
      <c r="E16" s="17">
        <v>44.916666666666664</v>
      </c>
      <c r="F16" s="17">
        <v>48.666666666666664</v>
      </c>
      <c r="G16" s="17">
        <v>51.083333333333336</v>
      </c>
      <c r="H16" s="61">
        <v>52.916666666666664</v>
      </c>
      <c r="I16" s="61">
        <v>55.833333333333336</v>
      </c>
      <c r="J16" s="44">
        <v>62</v>
      </c>
      <c r="K16" s="85">
        <v>62</v>
      </c>
      <c r="L16" s="17">
        <v>61</v>
      </c>
      <c r="M16" s="17">
        <v>61</v>
      </c>
      <c r="N16" s="17">
        <v>63</v>
      </c>
      <c r="O16" s="17">
        <v>63</v>
      </c>
      <c r="P16" s="17">
        <v>62</v>
      </c>
      <c r="Q16" s="17">
        <v>62</v>
      </c>
    </row>
    <row r="17" spans="2:17" x14ac:dyDescent="0.3">
      <c r="B17" s="5" t="s">
        <v>584</v>
      </c>
      <c r="C17" s="19">
        <v>20.333333333333332</v>
      </c>
      <c r="D17" s="19">
        <v>20.25</v>
      </c>
      <c r="E17" s="19">
        <v>26.833333333333332</v>
      </c>
      <c r="F17" s="19">
        <v>32.25</v>
      </c>
      <c r="G17" s="19">
        <v>39.416666666666664</v>
      </c>
      <c r="H17" s="62">
        <v>37.083333333333336</v>
      </c>
      <c r="I17" s="62">
        <v>35.333333333333336</v>
      </c>
      <c r="J17" s="45">
        <v>57</v>
      </c>
      <c r="K17" s="86">
        <v>57</v>
      </c>
      <c r="L17" s="17">
        <v>57</v>
      </c>
      <c r="M17" s="17">
        <v>57</v>
      </c>
      <c r="N17" s="17">
        <v>57</v>
      </c>
      <c r="O17" s="17">
        <v>57</v>
      </c>
      <c r="P17" s="17">
        <v>58</v>
      </c>
      <c r="Q17" s="17">
        <v>56</v>
      </c>
    </row>
    <row r="18" spans="2:17" x14ac:dyDescent="0.3">
      <c r="B18" s="31" t="s">
        <v>216</v>
      </c>
      <c r="C18" s="41">
        <f>+SUM(C19:C20)</f>
        <v>10838.5</v>
      </c>
      <c r="D18" s="41">
        <f t="shared" ref="D18:Q18" si="8">+SUM(D19:D20)</f>
        <v>11100.583333333334</v>
      </c>
      <c r="E18" s="41">
        <f t="shared" si="8"/>
        <v>11035.833333333334</v>
      </c>
      <c r="F18" s="41">
        <f t="shared" si="8"/>
        <v>10883.5</v>
      </c>
      <c r="G18" s="41">
        <f t="shared" si="8"/>
        <v>10850.666666666666</v>
      </c>
      <c r="H18" s="60">
        <f>+SUM(H19:H20)</f>
        <v>10549.666666666668</v>
      </c>
      <c r="I18" s="60">
        <f>+SUM(I19:I20)</f>
        <v>10384.916666666666</v>
      </c>
      <c r="J18" s="60">
        <f>+SUM(J19:J20)</f>
        <v>10208.142857142857</v>
      </c>
      <c r="K18" s="84">
        <f t="shared" si="8"/>
        <v>10085</v>
      </c>
      <c r="L18" s="89">
        <f t="shared" si="8"/>
        <v>10063</v>
      </c>
      <c r="M18" s="89">
        <f t="shared" si="8"/>
        <v>10222</v>
      </c>
      <c r="N18" s="89">
        <f t="shared" si="8"/>
        <v>10277</v>
      </c>
      <c r="O18" s="89">
        <f t="shared" si="8"/>
        <v>10234</v>
      </c>
      <c r="P18" s="89">
        <f t="shared" si="8"/>
        <v>10292</v>
      </c>
      <c r="Q18" s="89">
        <f t="shared" si="8"/>
        <v>10284</v>
      </c>
    </row>
    <row r="19" spans="2:17" s="21" customFormat="1" x14ac:dyDescent="0.3">
      <c r="B19" s="3" t="s">
        <v>400</v>
      </c>
      <c r="C19" s="22">
        <v>444.08333333333331</v>
      </c>
      <c r="D19" s="17">
        <v>489</v>
      </c>
      <c r="E19" s="17">
        <v>501.25</v>
      </c>
      <c r="F19" s="17">
        <v>501.25</v>
      </c>
      <c r="G19" s="17">
        <v>518.75</v>
      </c>
      <c r="H19" s="61">
        <v>447.08333333333331</v>
      </c>
      <c r="I19" s="61">
        <v>487.66666666666669</v>
      </c>
      <c r="J19" s="44">
        <v>515.85714285714289</v>
      </c>
      <c r="K19" s="85">
        <v>505</v>
      </c>
      <c r="L19" s="17">
        <v>507</v>
      </c>
      <c r="M19" s="17">
        <v>512</v>
      </c>
      <c r="N19" s="17">
        <v>518</v>
      </c>
      <c r="O19" s="17">
        <v>520</v>
      </c>
      <c r="P19" s="17">
        <v>522</v>
      </c>
      <c r="Q19" s="17">
        <v>527</v>
      </c>
    </row>
    <row r="20" spans="2:17" s="21" customFormat="1" x14ac:dyDescent="0.3">
      <c r="B20" s="3" t="s">
        <v>401</v>
      </c>
      <c r="C20" s="22">
        <v>10394.416666666666</v>
      </c>
      <c r="D20" s="17">
        <v>10611.583333333334</v>
      </c>
      <c r="E20" s="17">
        <v>10534.583333333334</v>
      </c>
      <c r="F20" s="17">
        <v>10382.25</v>
      </c>
      <c r="G20" s="17">
        <v>10331.916666666666</v>
      </c>
      <c r="H20" s="61">
        <v>10102.583333333334</v>
      </c>
      <c r="I20" s="61">
        <v>9897.25</v>
      </c>
      <c r="J20" s="44">
        <v>9692.2857142857138</v>
      </c>
      <c r="K20" s="85">
        <v>9580</v>
      </c>
      <c r="L20" s="17">
        <v>9556</v>
      </c>
      <c r="M20" s="17">
        <v>9710</v>
      </c>
      <c r="N20" s="17">
        <v>9759</v>
      </c>
      <c r="O20" s="17">
        <v>9714</v>
      </c>
      <c r="P20" s="17">
        <v>9770</v>
      </c>
      <c r="Q20" s="17">
        <v>9757</v>
      </c>
    </row>
    <row r="21" spans="2:17" x14ac:dyDescent="0.3">
      <c r="B21" s="31" t="s">
        <v>181</v>
      </c>
      <c r="C21" s="41">
        <f t="shared" ref="C21:Q21" si="9">+SUM(C22:C34)</f>
        <v>2471.416666666667</v>
      </c>
      <c r="D21" s="41">
        <f t="shared" si="9"/>
        <v>2515.75</v>
      </c>
      <c r="E21" s="41">
        <f t="shared" si="9"/>
        <v>2570</v>
      </c>
      <c r="F21" s="41">
        <f t="shared" si="9"/>
        <v>2595.75</v>
      </c>
      <c r="G21" s="41">
        <f t="shared" si="9"/>
        <v>2697</v>
      </c>
      <c r="H21" s="60">
        <f>+SUM(H22:H34)</f>
        <v>2726.5833333333335</v>
      </c>
      <c r="I21" s="60">
        <f>+SUM(I22:I34)</f>
        <v>2770.25</v>
      </c>
      <c r="J21" s="60">
        <f>+SUM(J22:J34)</f>
        <v>2845.1428571428573</v>
      </c>
      <c r="K21" s="84">
        <f t="shared" si="9"/>
        <v>2800</v>
      </c>
      <c r="L21" s="89">
        <f t="shared" si="9"/>
        <v>2831</v>
      </c>
      <c r="M21" s="89">
        <f t="shared" si="9"/>
        <v>2837</v>
      </c>
      <c r="N21" s="89">
        <f t="shared" si="9"/>
        <v>2863</v>
      </c>
      <c r="O21" s="89">
        <f t="shared" si="9"/>
        <v>2858</v>
      </c>
      <c r="P21" s="89">
        <f t="shared" si="9"/>
        <v>2854</v>
      </c>
      <c r="Q21" s="89">
        <f t="shared" si="9"/>
        <v>2873</v>
      </c>
    </row>
    <row r="22" spans="2:17" x14ac:dyDescent="0.3">
      <c r="B22" s="3" t="s">
        <v>585</v>
      </c>
      <c r="C22" s="17">
        <v>56.833333333333336</v>
      </c>
      <c r="D22" s="17">
        <v>58.083333333333336</v>
      </c>
      <c r="E22" s="17">
        <v>55.75</v>
      </c>
      <c r="F22" s="17">
        <v>57.166666666666664</v>
      </c>
      <c r="G22" s="17">
        <v>60.5</v>
      </c>
      <c r="H22" s="61">
        <v>59.083333333333336</v>
      </c>
      <c r="I22" s="61">
        <v>63.416666666666664</v>
      </c>
      <c r="J22" s="44">
        <v>71.142857142857139</v>
      </c>
      <c r="K22" s="85">
        <v>68</v>
      </c>
      <c r="L22" s="17">
        <v>68</v>
      </c>
      <c r="M22" s="17">
        <v>72</v>
      </c>
      <c r="N22" s="17">
        <v>72</v>
      </c>
      <c r="O22" s="17">
        <v>72</v>
      </c>
      <c r="P22" s="17">
        <v>72</v>
      </c>
      <c r="Q22" s="17">
        <v>74</v>
      </c>
    </row>
    <row r="23" spans="2:17" x14ac:dyDescent="0.3">
      <c r="B23" s="3" t="s">
        <v>230</v>
      </c>
      <c r="C23" s="17">
        <v>192.83333333333334</v>
      </c>
      <c r="D23" s="17">
        <v>182.33333333333334</v>
      </c>
      <c r="E23" s="17">
        <v>185.16666666666666</v>
      </c>
      <c r="F23" s="17">
        <v>193.66666666666666</v>
      </c>
      <c r="G23" s="17">
        <v>204.5</v>
      </c>
      <c r="H23" s="61">
        <v>209</v>
      </c>
      <c r="I23" s="61">
        <v>224.66666666666666</v>
      </c>
      <c r="J23" s="44">
        <v>230</v>
      </c>
      <c r="K23" s="85">
        <v>230</v>
      </c>
      <c r="L23" s="17">
        <v>228</v>
      </c>
      <c r="M23" s="17">
        <v>231</v>
      </c>
      <c r="N23" s="17">
        <v>232</v>
      </c>
      <c r="O23" s="17">
        <v>228</v>
      </c>
      <c r="P23" s="17">
        <v>229</v>
      </c>
      <c r="Q23" s="17">
        <v>232</v>
      </c>
    </row>
    <row r="24" spans="2:17" x14ac:dyDescent="0.3">
      <c r="B24" s="3" t="s">
        <v>231</v>
      </c>
      <c r="C24" s="17">
        <v>66.833333333333329</v>
      </c>
      <c r="D24" s="17">
        <v>71.75</v>
      </c>
      <c r="E24" s="17">
        <v>73</v>
      </c>
      <c r="F24" s="17">
        <v>80.166666666666671</v>
      </c>
      <c r="G24" s="17">
        <v>81.833333333333329</v>
      </c>
      <c r="H24" s="61">
        <v>79.916666666666671</v>
      </c>
      <c r="I24" s="61">
        <v>83.666666666666671</v>
      </c>
      <c r="J24" s="44">
        <v>81.285714285714292</v>
      </c>
      <c r="K24" s="85">
        <v>81</v>
      </c>
      <c r="L24" s="17">
        <v>82</v>
      </c>
      <c r="M24" s="17">
        <v>82</v>
      </c>
      <c r="N24" s="17">
        <v>81</v>
      </c>
      <c r="O24" s="17">
        <v>81</v>
      </c>
      <c r="P24" s="17">
        <v>81</v>
      </c>
      <c r="Q24" s="17">
        <v>81</v>
      </c>
    </row>
    <row r="25" spans="2:17" x14ac:dyDescent="0.3">
      <c r="B25" s="3" t="s">
        <v>232</v>
      </c>
      <c r="C25" s="17">
        <v>487.5</v>
      </c>
      <c r="D25" s="17">
        <v>505.25</v>
      </c>
      <c r="E25" s="17">
        <v>566.16666666666663</v>
      </c>
      <c r="F25" s="17">
        <v>560.91666666666663</v>
      </c>
      <c r="G25" s="17">
        <v>557.33333333333337</v>
      </c>
      <c r="H25" s="61">
        <v>550.5</v>
      </c>
      <c r="I25" s="61">
        <v>537.16666666666663</v>
      </c>
      <c r="J25" s="44">
        <v>519.42857142857144</v>
      </c>
      <c r="K25" s="85">
        <v>524</v>
      </c>
      <c r="L25" s="17">
        <v>524</v>
      </c>
      <c r="M25" s="17">
        <v>521</v>
      </c>
      <c r="N25" s="17">
        <v>521</v>
      </c>
      <c r="O25" s="17">
        <v>517</v>
      </c>
      <c r="P25" s="17">
        <v>513</v>
      </c>
      <c r="Q25" s="17">
        <v>516</v>
      </c>
    </row>
    <row r="26" spans="2:17" x14ac:dyDescent="0.3">
      <c r="B26" s="3" t="s">
        <v>233</v>
      </c>
      <c r="C26" s="17">
        <v>349.33333333333331</v>
      </c>
      <c r="D26" s="17">
        <v>349.41666666666669</v>
      </c>
      <c r="E26" s="17">
        <v>339.25</v>
      </c>
      <c r="F26" s="17">
        <v>334.75</v>
      </c>
      <c r="G26" s="17">
        <v>349</v>
      </c>
      <c r="H26" s="61">
        <v>377.91666666666669</v>
      </c>
      <c r="I26" s="61">
        <v>386.33333333333331</v>
      </c>
      <c r="J26" s="44">
        <v>412.57142857142856</v>
      </c>
      <c r="K26" s="85">
        <v>376</v>
      </c>
      <c r="L26" s="17">
        <v>398</v>
      </c>
      <c r="M26" s="17">
        <v>398</v>
      </c>
      <c r="N26" s="17">
        <v>425</v>
      </c>
      <c r="O26" s="17">
        <v>430</v>
      </c>
      <c r="P26" s="17">
        <v>430</v>
      </c>
      <c r="Q26" s="17">
        <v>431</v>
      </c>
    </row>
    <row r="27" spans="2:17" x14ac:dyDescent="0.3">
      <c r="B27" s="3" t="s">
        <v>234</v>
      </c>
      <c r="C27" s="17">
        <v>61.5</v>
      </c>
      <c r="D27" s="17">
        <v>57.083333333333336</v>
      </c>
      <c r="E27" s="17">
        <v>61.416666666666664</v>
      </c>
      <c r="F27" s="17">
        <v>63</v>
      </c>
      <c r="G27" s="17">
        <v>61.666666666666664</v>
      </c>
      <c r="H27" s="61">
        <v>62.333333333333336</v>
      </c>
      <c r="I27" s="61">
        <v>58.833333333333336</v>
      </c>
      <c r="J27" s="44">
        <v>56</v>
      </c>
      <c r="K27" s="85">
        <v>57</v>
      </c>
      <c r="L27" s="17">
        <v>56</v>
      </c>
      <c r="M27" s="17">
        <v>56</v>
      </c>
      <c r="N27" s="17">
        <v>56</v>
      </c>
      <c r="O27" s="17">
        <v>56</v>
      </c>
      <c r="P27" s="17">
        <v>56</v>
      </c>
      <c r="Q27" s="17">
        <v>55</v>
      </c>
    </row>
    <row r="28" spans="2:17" x14ac:dyDescent="0.3">
      <c r="B28" s="3" t="s">
        <v>235</v>
      </c>
      <c r="C28" s="17">
        <v>134.91666666666666</v>
      </c>
      <c r="D28" s="17">
        <v>132.91666666666666</v>
      </c>
      <c r="E28" s="17">
        <v>123.5</v>
      </c>
      <c r="F28" s="17">
        <v>118.66666666666667</v>
      </c>
      <c r="G28" s="17">
        <v>129.75</v>
      </c>
      <c r="H28" s="61">
        <v>139.16666666666666</v>
      </c>
      <c r="I28" s="61">
        <v>121.83333333333333</v>
      </c>
      <c r="J28" s="44">
        <v>120.71428571428571</v>
      </c>
      <c r="K28" s="85">
        <v>122</v>
      </c>
      <c r="L28" s="17">
        <v>121</v>
      </c>
      <c r="M28" s="17">
        <v>120</v>
      </c>
      <c r="N28" s="17">
        <v>119</v>
      </c>
      <c r="O28" s="17">
        <v>121</v>
      </c>
      <c r="P28" s="17">
        <v>121</v>
      </c>
      <c r="Q28" s="17">
        <v>121</v>
      </c>
    </row>
    <row r="29" spans="2:17" x14ac:dyDescent="0.3">
      <c r="B29" s="3" t="s">
        <v>236</v>
      </c>
      <c r="C29" s="17">
        <v>98.5</v>
      </c>
      <c r="D29" s="17">
        <v>107.83333333333333</v>
      </c>
      <c r="E29" s="17">
        <v>112.41666666666667</v>
      </c>
      <c r="F29" s="17">
        <v>125.66666666666667</v>
      </c>
      <c r="G29" s="17">
        <v>124.08333333333333</v>
      </c>
      <c r="H29" s="61">
        <v>129.83333333333334</v>
      </c>
      <c r="I29" s="61">
        <v>143.5</v>
      </c>
      <c r="J29" s="44">
        <v>156.28571428571428</v>
      </c>
      <c r="K29" s="85">
        <v>149</v>
      </c>
      <c r="L29" s="17">
        <v>151</v>
      </c>
      <c r="M29" s="17">
        <v>153</v>
      </c>
      <c r="N29" s="17">
        <v>153</v>
      </c>
      <c r="O29" s="17">
        <v>156</v>
      </c>
      <c r="P29" s="17">
        <v>161</v>
      </c>
      <c r="Q29" s="17">
        <v>171</v>
      </c>
    </row>
    <row r="30" spans="2:17" x14ac:dyDescent="0.3">
      <c r="B30" s="3" t="s">
        <v>237</v>
      </c>
      <c r="C30" s="17">
        <v>224.75</v>
      </c>
      <c r="D30" s="17">
        <v>252.08333333333334</v>
      </c>
      <c r="E30" s="17">
        <v>251.75</v>
      </c>
      <c r="F30" s="17">
        <v>268.33333333333331</v>
      </c>
      <c r="G30" s="17">
        <v>340</v>
      </c>
      <c r="H30" s="61">
        <v>346</v>
      </c>
      <c r="I30" s="61">
        <v>343.83333333333331</v>
      </c>
      <c r="J30" s="44">
        <v>346.28571428571428</v>
      </c>
      <c r="K30" s="85">
        <v>337</v>
      </c>
      <c r="L30" s="17">
        <v>345</v>
      </c>
      <c r="M30" s="17">
        <v>347</v>
      </c>
      <c r="N30" s="17">
        <v>347</v>
      </c>
      <c r="O30" s="17">
        <v>350</v>
      </c>
      <c r="P30" s="17">
        <v>350</v>
      </c>
      <c r="Q30" s="17">
        <v>348</v>
      </c>
    </row>
    <row r="31" spans="2:17" x14ac:dyDescent="0.3">
      <c r="B31" s="3" t="s">
        <v>238</v>
      </c>
      <c r="C31" s="17">
        <v>116.5</v>
      </c>
      <c r="D31" s="17">
        <v>160.66666666666666</v>
      </c>
      <c r="E31" s="17">
        <v>161</v>
      </c>
      <c r="F31" s="17">
        <v>169.75</v>
      </c>
      <c r="G31" s="17">
        <v>170.16666666666666</v>
      </c>
      <c r="H31" s="61">
        <v>165.41666666666666</v>
      </c>
      <c r="I31" s="61">
        <v>182.25</v>
      </c>
      <c r="J31" s="44">
        <v>194.28571428571428</v>
      </c>
      <c r="K31" s="85">
        <v>201</v>
      </c>
      <c r="L31" s="17">
        <v>196</v>
      </c>
      <c r="M31" s="17">
        <v>195</v>
      </c>
      <c r="N31" s="17">
        <v>197</v>
      </c>
      <c r="O31" s="17">
        <v>194</v>
      </c>
      <c r="P31" s="17">
        <v>188</v>
      </c>
      <c r="Q31" s="17">
        <v>189</v>
      </c>
    </row>
    <row r="32" spans="2:17" x14ac:dyDescent="0.3">
      <c r="B32" s="3" t="s">
        <v>239</v>
      </c>
      <c r="C32" s="17">
        <v>128.16666666666666</v>
      </c>
      <c r="D32" s="17">
        <v>124.75</v>
      </c>
      <c r="E32" s="17">
        <v>121.41666666666667</v>
      </c>
      <c r="F32" s="17">
        <v>119</v>
      </c>
      <c r="G32" s="17">
        <v>114.83333333333333</v>
      </c>
      <c r="H32" s="61">
        <v>121.58333333333333</v>
      </c>
      <c r="I32" s="61">
        <v>124.75</v>
      </c>
      <c r="J32" s="44">
        <v>130.14285714285714</v>
      </c>
      <c r="K32" s="85">
        <v>131</v>
      </c>
      <c r="L32" s="17">
        <v>132</v>
      </c>
      <c r="M32" s="17">
        <v>132</v>
      </c>
      <c r="N32" s="17">
        <v>132</v>
      </c>
      <c r="O32" s="17">
        <v>128</v>
      </c>
      <c r="P32" s="17">
        <v>127</v>
      </c>
      <c r="Q32" s="17">
        <v>129</v>
      </c>
    </row>
    <row r="33" spans="2:17" x14ac:dyDescent="0.3">
      <c r="B33" s="3" t="s">
        <v>240</v>
      </c>
      <c r="C33" s="17">
        <v>175</v>
      </c>
      <c r="D33" s="17">
        <v>127.91666666666667</v>
      </c>
      <c r="E33" s="17">
        <v>119.41666666666667</v>
      </c>
      <c r="F33" s="17">
        <v>114.33333333333333</v>
      </c>
      <c r="G33" s="17">
        <v>110.16666666666667</v>
      </c>
      <c r="H33" s="61">
        <v>105.5</v>
      </c>
      <c r="I33" s="61">
        <v>105.33333333333333</v>
      </c>
      <c r="J33" s="44">
        <v>109.28571428571429</v>
      </c>
      <c r="K33" s="85">
        <v>110</v>
      </c>
      <c r="L33" s="17">
        <v>110</v>
      </c>
      <c r="M33" s="17">
        <v>109</v>
      </c>
      <c r="N33" s="17">
        <v>109</v>
      </c>
      <c r="O33" s="17">
        <v>109</v>
      </c>
      <c r="P33" s="17">
        <v>109</v>
      </c>
      <c r="Q33" s="17">
        <v>109</v>
      </c>
    </row>
    <row r="34" spans="2:17" x14ac:dyDescent="0.3">
      <c r="B34" s="5" t="s">
        <v>241</v>
      </c>
      <c r="C34" s="19">
        <v>378.75</v>
      </c>
      <c r="D34" s="19">
        <v>385.66666666666669</v>
      </c>
      <c r="E34" s="19">
        <v>399.75</v>
      </c>
      <c r="F34" s="19">
        <v>390.33333333333331</v>
      </c>
      <c r="G34" s="19">
        <v>393.16666666666669</v>
      </c>
      <c r="H34" s="62">
        <v>380.33333333333331</v>
      </c>
      <c r="I34" s="62">
        <v>394.66666666666669</v>
      </c>
      <c r="J34" s="45">
        <v>417.71428571428572</v>
      </c>
      <c r="K34" s="85">
        <v>414</v>
      </c>
      <c r="L34" s="17">
        <v>420</v>
      </c>
      <c r="M34" s="17">
        <v>421</v>
      </c>
      <c r="N34" s="17">
        <v>419</v>
      </c>
      <c r="O34" s="17">
        <v>416</v>
      </c>
      <c r="P34" s="17">
        <v>417</v>
      </c>
      <c r="Q34" s="17">
        <v>417</v>
      </c>
    </row>
    <row r="35" spans="2:17" x14ac:dyDescent="0.3">
      <c r="B35" s="31" t="s">
        <v>182</v>
      </c>
      <c r="C35" s="41">
        <f t="shared" ref="C35:Q35" si="10">+SUM(C36:C40)</f>
        <v>674.91666666666663</v>
      </c>
      <c r="D35" s="41">
        <f t="shared" si="10"/>
        <v>672.16666666666663</v>
      </c>
      <c r="E35" s="41">
        <f t="shared" si="10"/>
        <v>652.91666666666663</v>
      </c>
      <c r="F35" s="41">
        <f t="shared" si="10"/>
        <v>676.66666666666663</v>
      </c>
      <c r="G35" s="41">
        <f t="shared" si="10"/>
        <v>691.25</v>
      </c>
      <c r="H35" s="60">
        <f>+SUM(H36:H40)</f>
        <v>700.16666666666674</v>
      </c>
      <c r="I35" s="60">
        <f>+SUM(I36:I40)</f>
        <v>734.33333333333337</v>
      </c>
      <c r="J35" s="60">
        <f>+SUM(J36:J40)</f>
        <v>744.57142857142856</v>
      </c>
      <c r="K35" s="84">
        <f t="shared" si="10"/>
        <v>743</v>
      </c>
      <c r="L35" s="89">
        <f t="shared" si="10"/>
        <v>749</v>
      </c>
      <c r="M35" s="89">
        <f t="shared" si="10"/>
        <v>742</v>
      </c>
      <c r="N35" s="89">
        <f t="shared" si="10"/>
        <v>741</v>
      </c>
      <c r="O35" s="89">
        <f t="shared" si="10"/>
        <v>742</v>
      </c>
      <c r="P35" s="89">
        <f t="shared" si="10"/>
        <v>748</v>
      </c>
      <c r="Q35" s="89">
        <f t="shared" si="10"/>
        <v>747</v>
      </c>
    </row>
    <row r="36" spans="2:17" x14ac:dyDescent="0.3">
      <c r="B36" s="3" t="s">
        <v>242</v>
      </c>
      <c r="C36" s="17">
        <v>389.25</v>
      </c>
      <c r="D36" s="17">
        <v>390.83333333333331</v>
      </c>
      <c r="E36" s="17">
        <v>383.08333333333331</v>
      </c>
      <c r="F36" s="17">
        <v>413.33333333333331</v>
      </c>
      <c r="G36" s="17">
        <v>419.58333333333331</v>
      </c>
      <c r="H36" s="61">
        <v>419.66666666666669</v>
      </c>
      <c r="I36" s="61">
        <v>444.66666666666669</v>
      </c>
      <c r="J36" s="44">
        <v>455.85714285714283</v>
      </c>
      <c r="K36" s="85">
        <v>451</v>
      </c>
      <c r="L36" s="17">
        <v>455</v>
      </c>
      <c r="M36" s="17">
        <v>455</v>
      </c>
      <c r="N36" s="17">
        <v>455</v>
      </c>
      <c r="O36" s="17">
        <v>456</v>
      </c>
      <c r="P36" s="17">
        <v>459</v>
      </c>
      <c r="Q36" s="17">
        <v>460</v>
      </c>
    </row>
    <row r="37" spans="2:17" x14ac:dyDescent="0.3">
      <c r="B37" s="3" t="s">
        <v>586</v>
      </c>
      <c r="C37" s="17">
        <v>17.666666666666668</v>
      </c>
      <c r="D37" s="17">
        <v>16.25</v>
      </c>
      <c r="E37" s="17">
        <v>16</v>
      </c>
      <c r="F37" s="17">
        <v>17.5</v>
      </c>
      <c r="G37" s="17">
        <v>18</v>
      </c>
      <c r="H37" s="61">
        <v>18.666666666666668</v>
      </c>
      <c r="I37" s="61">
        <v>19.75</v>
      </c>
      <c r="J37" s="44">
        <v>20.285714285714285</v>
      </c>
      <c r="K37" s="85">
        <v>20</v>
      </c>
      <c r="L37" s="17">
        <v>20</v>
      </c>
      <c r="M37" s="17">
        <v>20</v>
      </c>
      <c r="N37" s="17">
        <v>20</v>
      </c>
      <c r="O37" s="17">
        <v>20</v>
      </c>
      <c r="P37" s="17">
        <v>21</v>
      </c>
      <c r="Q37" s="17">
        <v>21</v>
      </c>
    </row>
    <row r="38" spans="2:17" x14ac:dyDescent="0.3">
      <c r="B38" s="3" t="s">
        <v>243</v>
      </c>
      <c r="C38" s="17">
        <v>59.583333333333336</v>
      </c>
      <c r="D38" s="17">
        <v>61.583333333333336</v>
      </c>
      <c r="E38" s="17">
        <v>60.5</v>
      </c>
      <c r="F38" s="17">
        <v>58.916666666666664</v>
      </c>
      <c r="G38" s="17">
        <v>60.083333333333336</v>
      </c>
      <c r="H38" s="61">
        <v>57.333333333333336</v>
      </c>
      <c r="I38" s="61">
        <v>56.083333333333336</v>
      </c>
      <c r="J38" s="44">
        <v>56.142857142857146</v>
      </c>
      <c r="K38" s="85">
        <v>55</v>
      </c>
      <c r="L38" s="17">
        <v>57</v>
      </c>
      <c r="M38" s="17">
        <v>55</v>
      </c>
      <c r="N38" s="17">
        <v>57</v>
      </c>
      <c r="O38" s="17">
        <v>57</v>
      </c>
      <c r="P38" s="17">
        <v>57</v>
      </c>
      <c r="Q38" s="17">
        <v>55</v>
      </c>
    </row>
    <row r="39" spans="2:17" x14ac:dyDescent="0.3">
      <c r="B39" s="3" t="s">
        <v>244</v>
      </c>
      <c r="C39" s="17">
        <v>39.25</v>
      </c>
      <c r="D39" s="17">
        <v>37.083333333333336</v>
      </c>
      <c r="E39" s="17">
        <v>31.916666666666668</v>
      </c>
      <c r="F39" s="17">
        <v>30.25</v>
      </c>
      <c r="G39" s="17">
        <v>31.25</v>
      </c>
      <c r="H39" s="61">
        <v>35.25</v>
      </c>
      <c r="I39" s="61">
        <v>34.25</v>
      </c>
      <c r="J39" s="44">
        <v>32.428571428571431</v>
      </c>
      <c r="K39" s="85">
        <v>33</v>
      </c>
      <c r="L39" s="17">
        <v>33</v>
      </c>
      <c r="M39" s="17">
        <v>33</v>
      </c>
      <c r="N39" s="17">
        <v>32</v>
      </c>
      <c r="O39" s="17">
        <v>32</v>
      </c>
      <c r="P39" s="17">
        <v>32</v>
      </c>
      <c r="Q39" s="17">
        <v>32</v>
      </c>
    </row>
    <row r="40" spans="2:17" x14ac:dyDescent="0.3">
      <c r="B40" s="5" t="s">
        <v>245</v>
      </c>
      <c r="C40" s="19">
        <v>169.16666666666666</v>
      </c>
      <c r="D40" s="19">
        <v>166.41666666666666</v>
      </c>
      <c r="E40" s="19">
        <v>161.41666666666666</v>
      </c>
      <c r="F40" s="19">
        <v>156.66666666666666</v>
      </c>
      <c r="G40" s="19">
        <v>162.33333333333334</v>
      </c>
      <c r="H40" s="62">
        <v>169.25</v>
      </c>
      <c r="I40" s="62">
        <v>179.58333333333334</v>
      </c>
      <c r="J40" s="45">
        <v>179.85714285714286</v>
      </c>
      <c r="K40" s="85">
        <v>184</v>
      </c>
      <c r="L40" s="17">
        <v>184</v>
      </c>
      <c r="M40" s="17">
        <v>179</v>
      </c>
      <c r="N40" s="17">
        <v>177</v>
      </c>
      <c r="O40" s="17">
        <v>177</v>
      </c>
      <c r="P40" s="17">
        <v>179</v>
      </c>
      <c r="Q40" s="17">
        <v>179</v>
      </c>
    </row>
    <row r="41" spans="2:17" x14ac:dyDescent="0.3">
      <c r="B41" s="31" t="s">
        <v>183</v>
      </c>
      <c r="C41" s="41">
        <f t="shared" ref="C41:Q41" si="11">+SUM(C42:C50)</f>
        <v>661.91666666666663</v>
      </c>
      <c r="D41" s="41">
        <f t="shared" si="11"/>
        <v>668.33333333333337</v>
      </c>
      <c r="E41" s="41">
        <f t="shared" si="11"/>
        <v>632.16666666666663</v>
      </c>
      <c r="F41" s="41">
        <f t="shared" si="11"/>
        <v>616.58333333333326</v>
      </c>
      <c r="G41" s="41">
        <f t="shared" si="11"/>
        <v>604.33333333333326</v>
      </c>
      <c r="H41" s="60">
        <f>+SUM(H42:H50)</f>
        <v>594.83333333333337</v>
      </c>
      <c r="I41" s="60">
        <f>+SUM(I42:I50)</f>
        <v>594</v>
      </c>
      <c r="J41" s="60">
        <f>+SUM(J42:J50)</f>
        <v>612.23809523809518</v>
      </c>
      <c r="K41" s="84">
        <f t="shared" si="11"/>
        <v>605</v>
      </c>
      <c r="L41" s="89">
        <f t="shared" si="11"/>
        <v>606</v>
      </c>
      <c r="M41" s="89">
        <f t="shared" si="11"/>
        <v>613</v>
      </c>
      <c r="N41" s="89">
        <f t="shared" si="11"/>
        <v>613</v>
      </c>
      <c r="O41" s="89">
        <f t="shared" si="11"/>
        <v>617</v>
      </c>
      <c r="P41" s="89">
        <f t="shared" si="11"/>
        <v>615</v>
      </c>
      <c r="Q41" s="89">
        <f t="shared" si="11"/>
        <v>498</v>
      </c>
    </row>
    <row r="42" spans="2:17" x14ac:dyDescent="0.3">
      <c r="B42" s="3" t="s">
        <v>246</v>
      </c>
      <c r="C42" s="17">
        <v>48.916666666666664</v>
      </c>
      <c r="D42" s="17">
        <v>46.083333333333336</v>
      </c>
      <c r="E42" s="17">
        <v>46.333333333333336</v>
      </c>
      <c r="F42" s="17">
        <v>47.166666666666664</v>
      </c>
      <c r="G42" s="17">
        <v>46.833333333333336</v>
      </c>
      <c r="H42" s="61">
        <v>48.916666666666664</v>
      </c>
      <c r="I42" s="61">
        <v>49.166666666666664</v>
      </c>
      <c r="J42" s="44">
        <v>51.714285714285715</v>
      </c>
      <c r="K42" s="85">
        <v>51</v>
      </c>
      <c r="L42" s="17">
        <v>51</v>
      </c>
      <c r="M42" s="17">
        <v>52</v>
      </c>
      <c r="N42" s="17">
        <v>52</v>
      </c>
      <c r="O42" s="17">
        <v>52</v>
      </c>
      <c r="P42" s="17">
        <v>52</v>
      </c>
      <c r="Q42" s="17">
        <v>52</v>
      </c>
    </row>
    <row r="43" spans="2:17" x14ac:dyDescent="0.3">
      <c r="B43" s="3" t="s">
        <v>247</v>
      </c>
      <c r="C43" s="17">
        <v>74.333333333333329</v>
      </c>
      <c r="D43" s="17">
        <v>73.75</v>
      </c>
      <c r="E43" s="17">
        <v>69.833333333333329</v>
      </c>
      <c r="F43" s="17">
        <v>65.666666666666671</v>
      </c>
      <c r="G43" s="17">
        <v>61.25</v>
      </c>
      <c r="H43" s="61">
        <v>62.666666666666664</v>
      </c>
      <c r="I43" s="61">
        <v>63.583333333333336</v>
      </c>
      <c r="J43" s="44">
        <v>67.142857142857139</v>
      </c>
      <c r="K43" s="85">
        <v>67</v>
      </c>
      <c r="L43" s="17">
        <v>67</v>
      </c>
      <c r="M43" s="17">
        <v>67</v>
      </c>
      <c r="N43" s="17">
        <v>67</v>
      </c>
      <c r="O43" s="17">
        <v>66</v>
      </c>
      <c r="P43" s="17">
        <v>66</v>
      </c>
      <c r="Q43" s="17">
        <v>70</v>
      </c>
    </row>
    <row r="44" spans="2:17" x14ac:dyDescent="0.3">
      <c r="B44" s="3" t="s">
        <v>248</v>
      </c>
      <c r="C44" s="17">
        <v>63.833333333333336</v>
      </c>
      <c r="D44" s="17">
        <v>62.833333333333336</v>
      </c>
      <c r="E44" s="17">
        <v>58.166666666666664</v>
      </c>
      <c r="F44" s="17">
        <v>56.416666666666664</v>
      </c>
      <c r="G44" s="17">
        <v>54.666666666666664</v>
      </c>
      <c r="H44" s="61">
        <v>53.083333333333336</v>
      </c>
      <c r="I44" s="61">
        <v>50</v>
      </c>
      <c r="J44" s="44">
        <v>49.571428571428569</v>
      </c>
      <c r="K44" s="85">
        <v>49</v>
      </c>
      <c r="L44" s="17">
        <v>49</v>
      </c>
      <c r="M44" s="17">
        <v>50</v>
      </c>
      <c r="N44" s="17">
        <v>50</v>
      </c>
      <c r="O44" s="17">
        <v>50</v>
      </c>
      <c r="P44" s="17">
        <v>50</v>
      </c>
      <c r="Q44" s="17">
        <v>49</v>
      </c>
    </row>
    <row r="45" spans="2:17" x14ac:dyDescent="0.3">
      <c r="B45" s="3" t="s">
        <v>249</v>
      </c>
      <c r="C45" s="17">
        <v>135.5</v>
      </c>
      <c r="D45" s="17">
        <v>125.91666666666667</v>
      </c>
      <c r="E45" s="17">
        <v>120.91666666666667</v>
      </c>
      <c r="F45" s="17">
        <v>125.5</v>
      </c>
      <c r="G45" s="17">
        <v>121.16666666666667</v>
      </c>
      <c r="H45" s="61">
        <v>116.58333333333333</v>
      </c>
      <c r="I45" s="61">
        <v>119.75</v>
      </c>
      <c r="J45" s="44">
        <v>118.66666666666667</v>
      </c>
      <c r="K45" s="85">
        <v>116</v>
      </c>
      <c r="L45" s="17">
        <v>118</v>
      </c>
      <c r="M45" s="17">
        <v>120</v>
      </c>
      <c r="N45" s="17">
        <v>118</v>
      </c>
      <c r="O45" s="17">
        <v>120</v>
      </c>
      <c r="P45" s="17">
        <v>120</v>
      </c>
      <c r="Q45" s="17" t="s">
        <v>691</v>
      </c>
    </row>
    <row r="46" spans="2:17" x14ac:dyDescent="0.3">
      <c r="B46" s="3" t="s">
        <v>250</v>
      </c>
      <c r="C46" s="17">
        <v>40.416666666666664</v>
      </c>
      <c r="D46" s="17">
        <v>43.333333333333336</v>
      </c>
      <c r="E46" s="17">
        <v>46.333333333333336</v>
      </c>
      <c r="F46" s="17">
        <v>46.666666666666664</v>
      </c>
      <c r="G46" s="17">
        <v>50.083333333333336</v>
      </c>
      <c r="H46" s="61">
        <v>49</v>
      </c>
      <c r="I46" s="61">
        <v>51.416666666666664</v>
      </c>
      <c r="J46" s="44">
        <v>50.285714285714285</v>
      </c>
      <c r="K46" s="85">
        <v>50</v>
      </c>
      <c r="L46" s="17">
        <v>50</v>
      </c>
      <c r="M46" s="17">
        <v>50</v>
      </c>
      <c r="N46" s="17">
        <v>50</v>
      </c>
      <c r="O46" s="17">
        <v>50</v>
      </c>
      <c r="P46" s="17">
        <v>50</v>
      </c>
      <c r="Q46" s="17">
        <v>52</v>
      </c>
    </row>
    <row r="47" spans="2:17" x14ac:dyDescent="0.3">
      <c r="B47" s="3" t="s">
        <v>251</v>
      </c>
      <c r="C47" s="17">
        <v>56.333333333333336</v>
      </c>
      <c r="D47" s="17">
        <v>54.333333333333336</v>
      </c>
      <c r="E47" s="17">
        <v>52.416666666666664</v>
      </c>
      <c r="F47" s="17">
        <v>48.333333333333336</v>
      </c>
      <c r="G47" s="17">
        <v>49.083333333333336</v>
      </c>
      <c r="H47" s="61">
        <v>51.333333333333336</v>
      </c>
      <c r="I47" s="61">
        <v>48.666666666666664</v>
      </c>
      <c r="J47" s="44">
        <v>49.571428571428569</v>
      </c>
      <c r="K47" s="85">
        <v>49</v>
      </c>
      <c r="L47" s="17">
        <v>50</v>
      </c>
      <c r="M47" s="17">
        <v>50</v>
      </c>
      <c r="N47" s="17">
        <v>50</v>
      </c>
      <c r="O47" s="17">
        <v>50</v>
      </c>
      <c r="P47" s="17">
        <v>49</v>
      </c>
      <c r="Q47" s="17">
        <v>49</v>
      </c>
    </row>
    <row r="48" spans="2:17" x14ac:dyDescent="0.3">
      <c r="B48" s="3" t="s">
        <v>252</v>
      </c>
      <c r="C48" s="17">
        <v>97.416666666666671</v>
      </c>
      <c r="D48" s="17">
        <v>111.33333333333333</v>
      </c>
      <c r="E48" s="17">
        <v>95.333333333333329</v>
      </c>
      <c r="F48" s="17">
        <v>81.833333333333329</v>
      </c>
      <c r="G48" s="17">
        <v>76.25</v>
      </c>
      <c r="H48" s="61">
        <v>72.5</v>
      </c>
      <c r="I48" s="61">
        <v>67.166666666666671</v>
      </c>
      <c r="J48" s="44">
        <v>63.571428571428569</v>
      </c>
      <c r="K48" s="85">
        <v>64</v>
      </c>
      <c r="L48" s="17">
        <v>63</v>
      </c>
      <c r="M48" s="17">
        <v>63</v>
      </c>
      <c r="N48" s="17">
        <v>63</v>
      </c>
      <c r="O48" s="17">
        <v>64</v>
      </c>
      <c r="P48" s="17">
        <v>64</v>
      </c>
      <c r="Q48" s="17">
        <v>64</v>
      </c>
    </row>
    <row r="49" spans="2:17" x14ac:dyDescent="0.3">
      <c r="B49" s="3" t="s">
        <v>253</v>
      </c>
      <c r="C49" s="17">
        <v>97.5</v>
      </c>
      <c r="D49" s="17">
        <v>99</v>
      </c>
      <c r="E49" s="17">
        <v>96.083333333333329</v>
      </c>
      <c r="F49" s="17">
        <v>97.25</v>
      </c>
      <c r="G49" s="17">
        <v>100.08333333333333</v>
      </c>
      <c r="H49" s="61">
        <v>99.166666666666671</v>
      </c>
      <c r="I49" s="61">
        <v>104.83333333333333</v>
      </c>
      <c r="J49" s="44">
        <v>118.71428571428571</v>
      </c>
      <c r="K49" s="85">
        <v>116</v>
      </c>
      <c r="L49" s="17">
        <v>115</v>
      </c>
      <c r="M49" s="17">
        <v>118</v>
      </c>
      <c r="N49" s="17">
        <v>120</v>
      </c>
      <c r="O49" s="17">
        <v>122</v>
      </c>
      <c r="P49" s="17">
        <v>121</v>
      </c>
      <c r="Q49" s="17">
        <v>119</v>
      </c>
    </row>
    <row r="50" spans="2:17" x14ac:dyDescent="0.3">
      <c r="B50" s="5" t="s">
        <v>254</v>
      </c>
      <c r="C50" s="19">
        <v>47.666666666666664</v>
      </c>
      <c r="D50" s="19">
        <v>51.75</v>
      </c>
      <c r="E50" s="19">
        <v>46.75</v>
      </c>
      <c r="F50" s="19">
        <v>47.75</v>
      </c>
      <c r="G50" s="19">
        <v>44.916666666666664</v>
      </c>
      <c r="H50" s="62">
        <v>41.583333333333336</v>
      </c>
      <c r="I50" s="62">
        <v>39.416666666666664</v>
      </c>
      <c r="J50" s="45">
        <v>43</v>
      </c>
      <c r="K50" s="85">
        <v>43</v>
      </c>
      <c r="L50" s="17">
        <v>43</v>
      </c>
      <c r="M50" s="17">
        <v>43</v>
      </c>
      <c r="N50" s="17">
        <v>43</v>
      </c>
      <c r="O50" s="17">
        <v>43</v>
      </c>
      <c r="P50" s="17">
        <v>43</v>
      </c>
      <c r="Q50" s="17">
        <v>43</v>
      </c>
    </row>
    <row r="51" spans="2:17" x14ac:dyDescent="0.3">
      <c r="B51" s="31" t="s">
        <v>184</v>
      </c>
      <c r="C51" s="41">
        <f>+SUM(C52:C66)</f>
        <v>1521.8333333333333</v>
      </c>
      <c r="D51" s="41">
        <f t="shared" ref="D51:Q51" si="12">+SUM(D52:D66)</f>
        <v>1590.2499999999998</v>
      </c>
      <c r="E51" s="41">
        <f t="shared" si="12"/>
        <v>1637.75</v>
      </c>
      <c r="F51" s="41">
        <f t="shared" si="12"/>
        <v>1631.8333333333333</v>
      </c>
      <c r="G51" s="41">
        <f t="shared" si="12"/>
        <v>1701.5</v>
      </c>
      <c r="H51" s="60">
        <f>+SUM(H52:H66)</f>
        <v>1737.4166666666665</v>
      </c>
      <c r="I51" s="60">
        <f>+SUM(I52:I66)</f>
        <v>1801.5</v>
      </c>
      <c r="J51" s="60">
        <f>+SUM(J52:J66)</f>
        <v>1823.8571428571427</v>
      </c>
      <c r="K51" s="84">
        <f t="shared" si="12"/>
        <v>1838</v>
      </c>
      <c r="L51" s="89">
        <f t="shared" si="12"/>
        <v>1836</v>
      </c>
      <c r="M51" s="89">
        <f t="shared" si="12"/>
        <v>1838</v>
      </c>
      <c r="N51" s="89">
        <f t="shared" si="12"/>
        <v>1810</v>
      </c>
      <c r="O51" s="89">
        <f t="shared" si="12"/>
        <v>1815</v>
      </c>
      <c r="P51" s="89">
        <f t="shared" si="12"/>
        <v>1811</v>
      </c>
      <c r="Q51" s="89">
        <f t="shared" si="12"/>
        <v>1819</v>
      </c>
    </row>
    <row r="52" spans="2:17" x14ac:dyDescent="0.3">
      <c r="B52" s="3" t="s">
        <v>587</v>
      </c>
      <c r="C52" s="17">
        <v>11.75</v>
      </c>
      <c r="D52" s="17">
        <v>14.083333333333334</v>
      </c>
      <c r="E52" s="17">
        <v>13.25</v>
      </c>
      <c r="F52" s="17">
        <v>14.583333333333334</v>
      </c>
      <c r="G52" s="17">
        <v>16.666666666666668</v>
      </c>
      <c r="H52" s="61">
        <v>17.333333333333332</v>
      </c>
      <c r="I52" s="61">
        <v>17.416666666666668</v>
      </c>
      <c r="J52" s="44">
        <v>16.428571428571427</v>
      </c>
      <c r="K52" s="85">
        <v>17</v>
      </c>
      <c r="L52" s="17">
        <v>17</v>
      </c>
      <c r="M52" s="17">
        <v>17</v>
      </c>
      <c r="N52" s="17">
        <v>16</v>
      </c>
      <c r="O52" s="17">
        <v>16</v>
      </c>
      <c r="P52" s="17">
        <v>16</v>
      </c>
      <c r="Q52" s="17">
        <v>16</v>
      </c>
    </row>
    <row r="53" spans="2:17" x14ac:dyDescent="0.3">
      <c r="B53" s="3" t="s">
        <v>255</v>
      </c>
      <c r="C53" s="17">
        <v>41.333333333333336</v>
      </c>
      <c r="D53" s="17">
        <v>44.5</v>
      </c>
      <c r="E53" s="17">
        <v>44</v>
      </c>
      <c r="F53" s="17">
        <v>43.75</v>
      </c>
      <c r="G53" s="17">
        <v>41</v>
      </c>
      <c r="H53" s="61">
        <v>42</v>
      </c>
      <c r="I53" s="61">
        <v>44.25</v>
      </c>
      <c r="J53" s="44">
        <v>45.714285714285715</v>
      </c>
      <c r="K53" s="85">
        <v>45</v>
      </c>
      <c r="L53" s="17">
        <v>45</v>
      </c>
      <c r="M53" s="17">
        <v>46</v>
      </c>
      <c r="N53" s="17">
        <v>46</v>
      </c>
      <c r="O53" s="17">
        <v>46</v>
      </c>
      <c r="P53" s="17">
        <v>46</v>
      </c>
      <c r="Q53" s="17">
        <v>46</v>
      </c>
    </row>
    <row r="54" spans="2:17" x14ac:dyDescent="0.3">
      <c r="B54" s="3" t="s">
        <v>588</v>
      </c>
      <c r="C54" s="17">
        <v>20.583333333333332</v>
      </c>
      <c r="D54" s="17">
        <v>22.166666666666668</v>
      </c>
      <c r="E54" s="17">
        <v>27.666666666666668</v>
      </c>
      <c r="F54" s="17">
        <v>31.416666666666668</v>
      </c>
      <c r="G54" s="17">
        <v>34.583333333333336</v>
      </c>
      <c r="H54" s="61">
        <v>33.833333333333336</v>
      </c>
      <c r="I54" s="61">
        <v>35.166666666666664</v>
      </c>
      <c r="J54" s="44">
        <v>39.428571428571431</v>
      </c>
      <c r="K54" s="85">
        <v>38</v>
      </c>
      <c r="L54" s="17">
        <v>39</v>
      </c>
      <c r="M54" s="17">
        <v>40</v>
      </c>
      <c r="N54" s="17">
        <v>40</v>
      </c>
      <c r="O54" s="17">
        <v>39</v>
      </c>
      <c r="P54" s="17">
        <v>40</v>
      </c>
      <c r="Q54" s="17">
        <v>40</v>
      </c>
    </row>
    <row r="55" spans="2:17" x14ac:dyDescent="0.3">
      <c r="B55" s="3" t="s">
        <v>589</v>
      </c>
      <c r="C55" s="17">
        <v>35.333333333333336</v>
      </c>
      <c r="D55" s="17">
        <v>36.833333333333336</v>
      </c>
      <c r="E55" s="17">
        <v>34.166666666666664</v>
      </c>
      <c r="F55" s="17">
        <v>35.416666666666664</v>
      </c>
      <c r="G55" s="17">
        <v>34.083333333333336</v>
      </c>
      <c r="H55" s="61">
        <v>36.75</v>
      </c>
      <c r="I55" s="61">
        <v>36.5</v>
      </c>
      <c r="J55" s="44">
        <v>38</v>
      </c>
      <c r="K55" s="85">
        <v>38</v>
      </c>
      <c r="L55" s="17">
        <v>39</v>
      </c>
      <c r="M55" s="17">
        <v>39</v>
      </c>
      <c r="N55" s="17">
        <v>38</v>
      </c>
      <c r="O55" s="17">
        <v>38</v>
      </c>
      <c r="P55" s="17">
        <v>37</v>
      </c>
      <c r="Q55" s="17">
        <v>37</v>
      </c>
    </row>
    <row r="56" spans="2:17" x14ac:dyDescent="0.3">
      <c r="B56" s="3" t="s">
        <v>256</v>
      </c>
      <c r="C56" s="17">
        <v>24</v>
      </c>
      <c r="D56" s="17">
        <v>24.166666666666668</v>
      </c>
      <c r="E56" s="17">
        <v>23.5</v>
      </c>
      <c r="F56" s="17">
        <v>24.25</v>
      </c>
      <c r="G56" s="17">
        <v>25</v>
      </c>
      <c r="H56" s="61">
        <v>23.75</v>
      </c>
      <c r="I56" s="61">
        <v>18</v>
      </c>
      <c r="J56" s="44">
        <v>17</v>
      </c>
      <c r="K56" s="85">
        <v>17</v>
      </c>
      <c r="L56" s="17">
        <v>17</v>
      </c>
      <c r="M56" s="17">
        <v>17</v>
      </c>
      <c r="N56" s="17">
        <v>17</v>
      </c>
      <c r="O56" s="17">
        <v>17</v>
      </c>
      <c r="P56" s="17">
        <v>17</v>
      </c>
      <c r="Q56" s="17">
        <v>17</v>
      </c>
    </row>
    <row r="57" spans="2:17" x14ac:dyDescent="0.3">
      <c r="B57" s="3" t="s">
        <v>257</v>
      </c>
      <c r="C57" s="17">
        <v>68.833333333333329</v>
      </c>
      <c r="D57" s="17">
        <v>68.166666666666671</v>
      </c>
      <c r="E57" s="17">
        <v>65.166666666666671</v>
      </c>
      <c r="F57" s="17">
        <v>65.333333333333329</v>
      </c>
      <c r="G57" s="17">
        <v>69.083333333333329</v>
      </c>
      <c r="H57" s="61">
        <v>66.083333333333329</v>
      </c>
      <c r="I57" s="61">
        <v>64.25</v>
      </c>
      <c r="J57" s="44">
        <v>65.571428571428569</v>
      </c>
      <c r="K57" s="85">
        <v>64</v>
      </c>
      <c r="L57" s="17">
        <v>65</v>
      </c>
      <c r="M57" s="17">
        <v>66</v>
      </c>
      <c r="N57" s="17">
        <v>66</v>
      </c>
      <c r="O57" s="17">
        <v>66</v>
      </c>
      <c r="P57" s="17">
        <v>66</v>
      </c>
      <c r="Q57" s="17">
        <v>66</v>
      </c>
    </row>
    <row r="58" spans="2:17" x14ac:dyDescent="0.3">
      <c r="B58" s="3" t="s">
        <v>590</v>
      </c>
      <c r="C58" s="17">
        <v>22.666666666666668</v>
      </c>
      <c r="D58" s="17">
        <v>23.083333333333332</v>
      </c>
      <c r="E58" s="17">
        <v>23.75</v>
      </c>
      <c r="F58" s="17">
        <v>24.166666666666668</v>
      </c>
      <c r="G58" s="17">
        <v>27.666666666666668</v>
      </c>
      <c r="H58" s="61">
        <v>28.25</v>
      </c>
      <c r="I58" s="61">
        <v>26.583333333333332</v>
      </c>
      <c r="J58" s="44">
        <v>25.285714285714285</v>
      </c>
      <c r="K58" s="85">
        <v>26</v>
      </c>
      <c r="L58" s="17">
        <v>26</v>
      </c>
      <c r="M58" s="17">
        <v>25</v>
      </c>
      <c r="N58" s="17">
        <v>25</v>
      </c>
      <c r="O58" s="17">
        <v>25</v>
      </c>
      <c r="P58" s="17">
        <v>25</v>
      </c>
      <c r="Q58" s="17">
        <v>25</v>
      </c>
    </row>
    <row r="59" spans="2:17" x14ac:dyDescent="0.3">
      <c r="B59" s="3" t="s">
        <v>591</v>
      </c>
      <c r="C59" s="17">
        <v>17.166666666666668</v>
      </c>
      <c r="D59" s="17">
        <v>14</v>
      </c>
      <c r="E59" s="17">
        <v>11.583333333333334</v>
      </c>
      <c r="F59" s="17">
        <v>11.083333333333334</v>
      </c>
      <c r="G59" s="17">
        <v>12.916666666666666</v>
      </c>
      <c r="H59" s="61">
        <v>16</v>
      </c>
      <c r="I59" s="61">
        <v>15</v>
      </c>
      <c r="J59" s="44">
        <v>14.285714285714286</v>
      </c>
      <c r="K59" s="85">
        <v>15</v>
      </c>
      <c r="L59" s="17">
        <v>15</v>
      </c>
      <c r="M59" s="17">
        <v>14</v>
      </c>
      <c r="N59" s="17">
        <v>14</v>
      </c>
      <c r="O59" s="17">
        <v>14</v>
      </c>
      <c r="P59" s="17">
        <v>14</v>
      </c>
      <c r="Q59" s="17">
        <v>14</v>
      </c>
    </row>
    <row r="60" spans="2:17" x14ac:dyDescent="0.3">
      <c r="B60" s="3" t="s">
        <v>258</v>
      </c>
      <c r="C60" s="17">
        <v>35.583333333333336</v>
      </c>
      <c r="D60" s="17">
        <v>43.916666666666664</v>
      </c>
      <c r="E60" s="17">
        <v>42.416666666666664</v>
      </c>
      <c r="F60" s="17">
        <v>41.333333333333336</v>
      </c>
      <c r="G60" s="17">
        <v>42.083333333333336</v>
      </c>
      <c r="H60" s="61">
        <v>42.583333333333336</v>
      </c>
      <c r="I60" s="61">
        <v>47.583333333333336</v>
      </c>
      <c r="J60" s="44">
        <v>48.714285714285715</v>
      </c>
      <c r="K60" s="85">
        <v>48</v>
      </c>
      <c r="L60" s="17">
        <v>48</v>
      </c>
      <c r="M60" s="17">
        <v>49</v>
      </c>
      <c r="N60" s="17">
        <v>49</v>
      </c>
      <c r="O60" s="17">
        <v>49</v>
      </c>
      <c r="P60" s="17">
        <v>49</v>
      </c>
      <c r="Q60" s="17">
        <v>49</v>
      </c>
    </row>
    <row r="61" spans="2:17" x14ac:dyDescent="0.3">
      <c r="B61" s="3" t="s">
        <v>592</v>
      </c>
      <c r="C61" s="17">
        <v>13.25</v>
      </c>
      <c r="D61" s="17">
        <v>13.916666666666666</v>
      </c>
      <c r="E61" s="17">
        <v>12.833333333333334</v>
      </c>
      <c r="F61" s="17">
        <v>12.5</v>
      </c>
      <c r="G61" s="17">
        <v>13.25</v>
      </c>
      <c r="H61" s="61">
        <v>12</v>
      </c>
      <c r="I61" s="61">
        <v>13</v>
      </c>
      <c r="J61" s="44">
        <v>13.142857142857142</v>
      </c>
      <c r="K61" s="85">
        <v>12</v>
      </c>
      <c r="L61" s="17">
        <v>12</v>
      </c>
      <c r="M61" s="17">
        <v>12</v>
      </c>
      <c r="N61" s="17">
        <v>14</v>
      </c>
      <c r="O61" s="17">
        <v>14</v>
      </c>
      <c r="P61" s="17">
        <v>14</v>
      </c>
      <c r="Q61" s="17">
        <v>14</v>
      </c>
    </row>
    <row r="62" spans="2:17" x14ac:dyDescent="0.3">
      <c r="B62" s="3" t="s">
        <v>593</v>
      </c>
      <c r="C62" s="17">
        <v>23.416666666666668</v>
      </c>
      <c r="D62" s="17">
        <v>23.333333333333332</v>
      </c>
      <c r="E62" s="17">
        <v>22.333333333333332</v>
      </c>
      <c r="F62" s="17">
        <v>23.416666666666668</v>
      </c>
      <c r="G62" s="17">
        <v>22.5</v>
      </c>
      <c r="H62" s="61">
        <v>19.833333333333332</v>
      </c>
      <c r="I62" s="61">
        <v>17.916666666666668</v>
      </c>
      <c r="J62" s="44">
        <v>17</v>
      </c>
      <c r="K62" s="85">
        <v>17</v>
      </c>
      <c r="L62" s="17">
        <v>17</v>
      </c>
      <c r="M62" s="17">
        <v>17</v>
      </c>
      <c r="N62" s="17">
        <v>17</v>
      </c>
      <c r="O62" s="17">
        <v>17</v>
      </c>
      <c r="P62" s="17">
        <v>17</v>
      </c>
      <c r="Q62" s="17">
        <v>17</v>
      </c>
    </row>
    <row r="63" spans="2:17" x14ac:dyDescent="0.3">
      <c r="B63" s="3" t="s">
        <v>594</v>
      </c>
      <c r="C63" s="17">
        <v>28.333333333333332</v>
      </c>
      <c r="D63" s="17">
        <v>29</v>
      </c>
      <c r="E63" s="17">
        <v>31.583333333333332</v>
      </c>
      <c r="F63" s="17">
        <v>32.083333333333336</v>
      </c>
      <c r="G63" s="17">
        <v>31.833333333333332</v>
      </c>
      <c r="H63" s="61">
        <v>30.583333333333332</v>
      </c>
      <c r="I63" s="61">
        <v>30.333333333333332</v>
      </c>
      <c r="J63" s="44">
        <v>30.571428571428573</v>
      </c>
      <c r="K63" s="85">
        <v>32</v>
      </c>
      <c r="L63" s="17">
        <v>31</v>
      </c>
      <c r="M63" s="17">
        <v>30</v>
      </c>
      <c r="N63" s="17">
        <v>31</v>
      </c>
      <c r="O63" s="17">
        <v>30</v>
      </c>
      <c r="P63" s="17">
        <v>30</v>
      </c>
      <c r="Q63" s="17">
        <v>30</v>
      </c>
    </row>
    <row r="64" spans="2:17" x14ac:dyDescent="0.3">
      <c r="B64" s="3" t="s">
        <v>259</v>
      </c>
      <c r="C64" s="17">
        <v>48.083333333333336</v>
      </c>
      <c r="D64" s="17">
        <v>47.083333333333336</v>
      </c>
      <c r="E64" s="17">
        <v>45.916666666666664</v>
      </c>
      <c r="F64" s="17">
        <v>46.083333333333336</v>
      </c>
      <c r="G64" s="17">
        <v>46.333333333333336</v>
      </c>
      <c r="H64" s="61">
        <v>51.833333333333336</v>
      </c>
      <c r="I64" s="61">
        <v>51.75</v>
      </c>
      <c r="J64" s="44">
        <v>50.428571428571431</v>
      </c>
      <c r="K64" s="85">
        <v>51</v>
      </c>
      <c r="L64" s="17">
        <v>52</v>
      </c>
      <c r="M64" s="17">
        <v>51</v>
      </c>
      <c r="N64" s="17">
        <v>51</v>
      </c>
      <c r="O64" s="17">
        <v>51</v>
      </c>
      <c r="P64" s="17">
        <v>50</v>
      </c>
      <c r="Q64" s="17">
        <v>47</v>
      </c>
    </row>
    <row r="65" spans="2:17" x14ac:dyDescent="0.3">
      <c r="B65" s="3" t="s">
        <v>260</v>
      </c>
      <c r="C65" s="17">
        <v>875.25</v>
      </c>
      <c r="D65" s="17">
        <v>892.16666666666663</v>
      </c>
      <c r="E65" s="17">
        <v>949.08333333333337</v>
      </c>
      <c r="F65" s="17">
        <v>925</v>
      </c>
      <c r="G65" s="17">
        <v>962</v>
      </c>
      <c r="H65" s="61">
        <v>989</v>
      </c>
      <c r="I65" s="61">
        <v>1045.0833333333333</v>
      </c>
      <c r="J65" s="44">
        <v>1055.7142857142858</v>
      </c>
      <c r="K65" s="85">
        <v>1067</v>
      </c>
      <c r="L65" s="17">
        <v>1064</v>
      </c>
      <c r="M65" s="17">
        <v>1070</v>
      </c>
      <c r="N65" s="17">
        <v>1042</v>
      </c>
      <c r="O65" s="17">
        <v>1047</v>
      </c>
      <c r="P65" s="17">
        <v>1043</v>
      </c>
      <c r="Q65" s="17">
        <v>1057</v>
      </c>
    </row>
    <row r="66" spans="2:17" x14ac:dyDescent="0.3">
      <c r="B66" s="5" t="s">
        <v>261</v>
      </c>
      <c r="C66" s="19">
        <v>256.25</v>
      </c>
      <c r="D66" s="19">
        <v>293.83333333333331</v>
      </c>
      <c r="E66" s="19">
        <v>290.5</v>
      </c>
      <c r="F66" s="19">
        <v>301.41666666666669</v>
      </c>
      <c r="G66" s="19">
        <v>322.5</v>
      </c>
      <c r="H66" s="62">
        <v>327.58333333333331</v>
      </c>
      <c r="I66" s="62">
        <v>338.66666666666669</v>
      </c>
      <c r="J66" s="45">
        <v>346.57142857142856</v>
      </c>
      <c r="K66" s="85">
        <v>351</v>
      </c>
      <c r="L66" s="17">
        <v>349</v>
      </c>
      <c r="M66" s="17">
        <v>345</v>
      </c>
      <c r="N66" s="17">
        <v>344</v>
      </c>
      <c r="O66" s="17">
        <v>346</v>
      </c>
      <c r="P66" s="17">
        <v>347</v>
      </c>
      <c r="Q66" s="17">
        <v>344</v>
      </c>
    </row>
    <row r="67" spans="2:17" x14ac:dyDescent="0.3">
      <c r="B67" s="31" t="s">
        <v>185</v>
      </c>
      <c r="C67" s="41">
        <f t="shared" ref="C67:Q67" si="13">+SUM(C68:C69)</f>
        <v>296.58333333333337</v>
      </c>
      <c r="D67" s="41">
        <f t="shared" si="13"/>
        <v>296</v>
      </c>
      <c r="E67" s="41">
        <f t="shared" si="13"/>
        <v>295.83333333333331</v>
      </c>
      <c r="F67" s="41">
        <f t="shared" si="13"/>
        <v>297.91666666666663</v>
      </c>
      <c r="G67" s="41">
        <f t="shared" si="13"/>
        <v>295.5</v>
      </c>
      <c r="H67" s="60">
        <f>+SUM(H68:H69)</f>
        <v>255.58333333333334</v>
      </c>
      <c r="I67" s="60">
        <f>+SUM(I68:I69)</f>
        <v>282.08333333333331</v>
      </c>
      <c r="J67" s="60">
        <f>+SUM(J68:J69)</f>
        <v>280.42857142857144</v>
      </c>
      <c r="K67" s="84">
        <f t="shared" si="13"/>
        <v>283</v>
      </c>
      <c r="L67" s="89">
        <f t="shared" si="13"/>
        <v>283</v>
      </c>
      <c r="M67" s="89">
        <f t="shared" si="13"/>
        <v>281</v>
      </c>
      <c r="N67" s="89">
        <f t="shared" si="13"/>
        <v>279</v>
      </c>
      <c r="O67" s="89">
        <f t="shared" si="13"/>
        <v>279</v>
      </c>
      <c r="P67" s="89">
        <f t="shared" si="13"/>
        <v>280</v>
      </c>
      <c r="Q67" s="89">
        <f t="shared" si="13"/>
        <v>278</v>
      </c>
    </row>
    <row r="68" spans="2:17" x14ac:dyDescent="0.3">
      <c r="B68" s="3" t="s">
        <v>262</v>
      </c>
      <c r="C68" s="17">
        <v>203.08333333333334</v>
      </c>
      <c r="D68" s="17">
        <v>207.33333333333334</v>
      </c>
      <c r="E68" s="17">
        <v>205.75</v>
      </c>
      <c r="F68" s="17">
        <v>200.91666666666666</v>
      </c>
      <c r="G68" s="17">
        <v>192.66666666666666</v>
      </c>
      <c r="H68" s="61">
        <v>189.58333333333334</v>
      </c>
      <c r="I68" s="61">
        <v>206.41666666666666</v>
      </c>
      <c r="J68" s="44">
        <v>201</v>
      </c>
      <c r="K68" s="85">
        <v>204</v>
      </c>
      <c r="L68" s="17">
        <v>204</v>
      </c>
      <c r="M68" s="17">
        <v>202</v>
      </c>
      <c r="N68" s="17">
        <v>201</v>
      </c>
      <c r="O68" s="17">
        <v>199</v>
      </c>
      <c r="P68" s="17">
        <v>199</v>
      </c>
      <c r="Q68" s="17">
        <v>198</v>
      </c>
    </row>
    <row r="69" spans="2:17" x14ac:dyDescent="0.3">
      <c r="B69" s="5" t="s">
        <v>263</v>
      </c>
      <c r="C69" s="19">
        <v>93.5</v>
      </c>
      <c r="D69" s="19">
        <v>88.666666666666671</v>
      </c>
      <c r="E69" s="19">
        <v>90.083333333333329</v>
      </c>
      <c r="F69" s="19">
        <v>97</v>
      </c>
      <c r="G69" s="19">
        <v>102.83333333333333</v>
      </c>
      <c r="H69" s="62">
        <v>66</v>
      </c>
      <c r="I69" s="62">
        <v>75.666666666666671</v>
      </c>
      <c r="J69" s="45">
        <v>79.428571428571431</v>
      </c>
      <c r="K69" s="86">
        <v>79</v>
      </c>
      <c r="L69" s="17">
        <v>79</v>
      </c>
      <c r="M69" s="17">
        <v>79</v>
      </c>
      <c r="N69" s="17">
        <v>78</v>
      </c>
      <c r="O69" s="17">
        <v>80</v>
      </c>
      <c r="P69" s="17">
        <v>81</v>
      </c>
      <c r="Q69" s="17">
        <v>80</v>
      </c>
    </row>
    <row r="70" spans="2:17" x14ac:dyDescent="0.3">
      <c r="B70" s="31" t="s">
        <v>186</v>
      </c>
      <c r="C70" s="41">
        <f t="shared" ref="C70:Q70" si="14">+SUM(C71:C81)</f>
        <v>789.08333333333337</v>
      </c>
      <c r="D70" s="41">
        <f t="shared" si="14"/>
        <v>796.91666666666663</v>
      </c>
      <c r="E70" s="41">
        <f t="shared" si="14"/>
        <v>791.41666666666663</v>
      </c>
      <c r="F70" s="41">
        <f t="shared" si="14"/>
        <v>815.08333333333337</v>
      </c>
      <c r="G70" s="41">
        <f t="shared" si="14"/>
        <v>810.91666666666674</v>
      </c>
      <c r="H70" s="60">
        <f>+SUM(H71:H81)</f>
        <v>796.25000000000011</v>
      </c>
      <c r="I70" s="60">
        <f>+SUM(I71:I81)</f>
        <v>779.25</v>
      </c>
      <c r="J70" s="60">
        <f>+SUM(J71:J81)</f>
        <v>797.2619047619047</v>
      </c>
      <c r="K70" s="84">
        <f t="shared" si="14"/>
        <v>791</v>
      </c>
      <c r="L70" s="89">
        <f t="shared" si="14"/>
        <v>789</v>
      </c>
      <c r="M70" s="89">
        <f t="shared" si="14"/>
        <v>804</v>
      </c>
      <c r="N70" s="89">
        <f t="shared" si="14"/>
        <v>800</v>
      </c>
      <c r="O70" s="89">
        <f t="shared" si="14"/>
        <v>797</v>
      </c>
      <c r="P70" s="89">
        <f t="shared" si="14"/>
        <v>796</v>
      </c>
      <c r="Q70" s="89">
        <f t="shared" si="14"/>
        <v>756</v>
      </c>
    </row>
    <row r="71" spans="2:17" x14ac:dyDescent="0.3">
      <c r="B71" s="3" t="s">
        <v>264</v>
      </c>
      <c r="C71" s="17">
        <v>106.16666666666667</v>
      </c>
      <c r="D71" s="17">
        <v>104</v>
      </c>
      <c r="E71" s="17">
        <v>106.33333333333333</v>
      </c>
      <c r="F71" s="17">
        <v>110.66666666666667</v>
      </c>
      <c r="G71" s="17">
        <v>112.83333333333333</v>
      </c>
      <c r="H71" s="61">
        <v>111.25</v>
      </c>
      <c r="I71" s="61">
        <v>108.16666666666667</v>
      </c>
      <c r="J71" s="44">
        <v>107.57142857142857</v>
      </c>
      <c r="K71" s="85">
        <v>111</v>
      </c>
      <c r="L71" s="17">
        <v>109</v>
      </c>
      <c r="M71" s="17">
        <v>111</v>
      </c>
      <c r="N71" s="17">
        <v>107</v>
      </c>
      <c r="O71" s="17">
        <v>107</v>
      </c>
      <c r="P71" s="17">
        <v>103</v>
      </c>
      <c r="Q71" s="17">
        <v>105</v>
      </c>
    </row>
    <row r="72" spans="2:17" x14ac:dyDescent="0.3">
      <c r="B72" s="3" t="s">
        <v>595</v>
      </c>
      <c r="C72" s="17">
        <v>21.083333333333332</v>
      </c>
      <c r="D72" s="17">
        <v>22.333333333333332</v>
      </c>
      <c r="E72" s="17">
        <v>21.75</v>
      </c>
      <c r="F72" s="17">
        <v>23.083333333333332</v>
      </c>
      <c r="G72" s="17">
        <v>22.916666666666668</v>
      </c>
      <c r="H72" s="61">
        <v>24.75</v>
      </c>
      <c r="I72" s="61">
        <v>24.833333333333332</v>
      </c>
      <c r="J72" s="44">
        <v>28</v>
      </c>
      <c r="K72" s="85">
        <v>26</v>
      </c>
      <c r="L72" s="17">
        <v>26</v>
      </c>
      <c r="M72" s="17">
        <v>27</v>
      </c>
      <c r="N72" s="17">
        <v>27</v>
      </c>
      <c r="O72" s="17">
        <v>27</v>
      </c>
      <c r="P72" s="17">
        <v>30</v>
      </c>
      <c r="Q72" s="17">
        <v>33</v>
      </c>
    </row>
    <row r="73" spans="2:17" x14ac:dyDescent="0.3">
      <c r="B73" s="3" t="s">
        <v>265</v>
      </c>
      <c r="C73" s="17">
        <v>143.25</v>
      </c>
      <c r="D73" s="17">
        <v>147.33333333333334</v>
      </c>
      <c r="E73" s="17">
        <v>155.75</v>
      </c>
      <c r="F73" s="17">
        <v>168.91666666666666</v>
      </c>
      <c r="G73" s="17">
        <v>169.83333333333334</v>
      </c>
      <c r="H73" s="61">
        <v>170.25</v>
      </c>
      <c r="I73" s="61">
        <v>171.25</v>
      </c>
      <c r="J73" s="44">
        <v>178.42857142857142</v>
      </c>
      <c r="K73" s="85">
        <v>173</v>
      </c>
      <c r="L73" s="17">
        <v>171</v>
      </c>
      <c r="M73" s="17">
        <v>177</v>
      </c>
      <c r="N73" s="17">
        <v>180</v>
      </c>
      <c r="O73" s="17">
        <v>180</v>
      </c>
      <c r="P73" s="17">
        <v>185</v>
      </c>
      <c r="Q73" s="17">
        <v>183</v>
      </c>
    </row>
    <row r="74" spans="2:17" x14ac:dyDescent="0.3">
      <c r="B74" s="3" t="s">
        <v>266</v>
      </c>
      <c r="C74" s="17">
        <v>40.25</v>
      </c>
      <c r="D74" s="17">
        <v>37.25</v>
      </c>
      <c r="E74" s="17">
        <v>36.166666666666664</v>
      </c>
      <c r="F74" s="17">
        <v>42.166666666666664</v>
      </c>
      <c r="G74" s="17">
        <v>40.25</v>
      </c>
      <c r="H74" s="61">
        <v>39.416666666666664</v>
      </c>
      <c r="I74" s="61">
        <v>40.5</v>
      </c>
      <c r="J74" s="44">
        <v>37.285714285714285</v>
      </c>
      <c r="K74" s="87">
        <v>38</v>
      </c>
      <c r="L74" s="17">
        <v>38</v>
      </c>
      <c r="M74" s="17">
        <v>38</v>
      </c>
      <c r="N74" s="17">
        <v>38</v>
      </c>
      <c r="O74" s="17">
        <v>36</v>
      </c>
      <c r="P74" s="17">
        <v>36</v>
      </c>
      <c r="Q74" s="17">
        <v>37</v>
      </c>
    </row>
    <row r="75" spans="2:17" x14ac:dyDescent="0.3">
      <c r="B75" s="3" t="s">
        <v>267</v>
      </c>
      <c r="C75" s="17">
        <v>73.833333333333329</v>
      </c>
      <c r="D75" s="17">
        <v>71.666666666666671</v>
      </c>
      <c r="E75" s="17">
        <v>68.083333333333329</v>
      </c>
      <c r="F75" s="17">
        <v>61</v>
      </c>
      <c r="G75" s="17">
        <v>60.5</v>
      </c>
      <c r="H75" s="61">
        <v>59.083333333333336</v>
      </c>
      <c r="I75" s="61">
        <v>57.166666666666664</v>
      </c>
      <c r="J75" s="44">
        <v>54.857142857142854</v>
      </c>
      <c r="K75" s="87">
        <v>55</v>
      </c>
      <c r="L75" s="17">
        <v>55</v>
      </c>
      <c r="M75" s="17">
        <v>55</v>
      </c>
      <c r="N75" s="17">
        <v>54</v>
      </c>
      <c r="O75" s="17">
        <v>54</v>
      </c>
      <c r="P75" s="17">
        <v>53</v>
      </c>
      <c r="Q75" s="17">
        <v>58</v>
      </c>
    </row>
    <row r="76" spans="2:17" x14ac:dyDescent="0.3">
      <c r="B76" s="3" t="s">
        <v>268</v>
      </c>
      <c r="C76" s="17">
        <v>183.5</v>
      </c>
      <c r="D76" s="17">
        <v>188.41666666666666</v>
      </c>
      <c r="E76" s="17">
        <v>179.75</v>
      </c>
      <c r="F76" s="17">
        <v>175.16666666666666</v>
      </c>
      <c r="G76" s="17">
        <v>169.08333333333334</v>
      </c>
      <c r="H76" s="61">
        <v>166.33333333333334</v>
      </c>
      <c r="I76" s="61">
        <v>161.75</v>
      </c>
      <c r="J76" s="44">
        <v>159.14285714285714</v>
      </c>
      <c r="K76" s="85">
        <v>161</v>
      </c>
      <c r="L76" s="17">
        <v>161</v>
      </c>
      <c r="M76" s="17">
        <v>160</v>
      </c>
      <c r="N76" s="17">
        <v>158</v>
      </c>
      <c r="O76" s="17">
        <v>158</v>
      </c>
      <c r="P76" s="17">
        <v>158</v>
      </c>
      <c r="Q76" s="17">
        <v>158</v>
      </c>
    </row>
    <row r="77" spans="2:17" x14ac:dyDescent="0.3">
      <c r="B77" s="3" t="s">
        <v>596</v>
      </c>
      <c r="C77" s="17">
        <v>36.583333333333336</v>
      </c>
      <c r="D77" s="17">
        <v>34.75</v>
      </c>
      <c r="E77" s="17">
        <v>36.333333333333336</v>
      </c>
      <c r="F77" s="17">
        <v>36.833333333333336</v>
      </c>
      <c r="G77" s="17">
        <v>39.583333333333336</v>
      </c>
      <c r="H77" s="61">
        <v>41.833333333333336</v>
      </c>
      <c r="I77" s="61">
        <v>41.416666666666664</v>
      </c>
      <c r="J77" s="44">
        <v>47.571428571428569</v>
      </c>
      <c r="K77" s="85">
        <v>46</v>
      </c>
      <c r="L77" s="17">
        <v>48</v>
      </c>
      <c r="M77" s="17">
        <v>54</v>
      </c>
      <c r="N77" s="17">
        <v>51</v>
      </c>
      <c r="O77" s="17">
        <v>48</v>
      </c>
      <c r="P77" s="17">
        <v>46</v>
      </c>
      <c r="Q77" s="17">
        <v>40</v>
      </c>
    </row>
    <row r="78" spans="2:17" x14ac:dyDescent="0.3">
      <c r="B78" s="3" t="s">
        <v>597</v>
      </c>
      <c r="C78" s="17">
        <v>19.75</v>
      </c>
      <c r="D78" s="17">
        <v>21.416666666666668</v>
      </c>
      <c r="E78" s="17">
        <v>20.75</v>
      </c>
      <c r="F78" s="17">
        <v>22.083333333333332</v>
      </c>
      <c r="G78" s="17">
        <v>23.166666666666668</v>
      </c>
      <c r="H78" s="61">
        <v>19.333333333333332</v>
      </c>
      <c r="I78" s="61">
        <v>18.833333333333332</v>
      </c>
      <c r="J78" s="44">
        <v>21.571428571428573</v>
      </c>
      <c r="K78" s="85">
        <v>20</v>
      </c>
      <c r="L78" s="17">
        <v>20</v>
      </c>
      <c r="M78" s="17">
        <v>21</v>
      </c>
      <c r="N78" s="17">
        <v>21</v>
      </c>
      <c r="O78" s="17">
        <v>23</v>
      </c>
      <c r="P78" s="17">
        <v>23</v>
      </c>
      <c r="Q78" s="17">
        <v>23</v>
      </c>
    </row>
    <row r="79" spans="2:17" x14ac:dyDescent="0.3">
      <c r="B79" s="3" t="s">
        <v>598</v>
      </c>
      <c r="C79" s="17">
        <v>38.75</v>
      </c>
      <c r="D79" s="17">
        <v>46.5</v>
      </c>
      <c r="E79" s="17">
        <v>44.333333333333336</v>
      </c>
      <c r="F79" s="17">
        <v>44.916666666666664</v>
      </c>
      <c r="G79" s="17">
        <v>44.5</v>
      </c>
      <c r="H79" s="61">
        <v>41.416666666666664</v>
      </c>
      <c r="I79" s="61">
        <v>40.416666666666664</v>
      </c>
      <c r="J79" s="44">
        <v>47.833333333333336</v>
      </c>
      <c r="K79" s="85">
        <v>47</v>
      </c>
      <c r="L79" s="17">
        <v>47</v>
      </c>
      <c r="M79" s="17">
        <v>47</v>
      </c>
      <c r="N79" s="17">
        <v>49</v>
      </c>
      <c r="O79" s="17">
        <v>49</v>
      </c>
      <c r="P79" s="17">
        <v>48</v>
      </c>
      <c r="Q79" s="17" t="s">
        <v>691</v>
      </c>
    </row>
    <row r="80" spans="2:17" x14ac:dyDescent="0.3">
      <c r="B80" s="3" t="s">
        <v>269</v>
      </c>
      <c r="C80" s="17">
        <v>43.833333333333336</v>
      </c>
      <c r="D80" s="17">
        <v>41.333333333333336</v>
      </c>
      <c r="E80" s="17">
        <v>39.5</v>
      </c>
      <c r="F80" s="17">
        <v>40.5</v>
      </c>
      <c r="G80" s="17">
        <v>40.916666666666664</v>
      </c>
      <c r="H80" s="61">
        <v>39.5</v>
      </c>
      <c r="I80" s="61">
        <v>36.666666666666664</v>
      </c>
      <c r="J80" s="44">
        <v>39.571428571428569</v>
      </c>
      <c r="K80" s="85">
        <v>39</v>
      </c>
      <c r="L80" s="17">
        <v>39</v>
      </c>
      <c r="M80" s="17">
        <v>39</v>
      </c>
      <c r="N80" s="17">
        <v>40</v>
      </c>
      <c r="O80" s="17">
        <v>40</v>
      </c>
      <c r="P80" s="17">
        <v>40</v>
      </c>
      <c r="Q80" s="17">
        <v>40</v>
      </c>
    </row>
    <row r="81" spans="2:17" x14ac:dyDescent="0.3">
      <c r="B81" s="5" t="s">
        <v>270</v>
      </c>
      <c r="C81" s="19">
        <v>82.083333333333329</v>
      </c>
      <c r="D81" s="19">
        <v>81.916666666666671</v>
      </c>
      <c r="E81" s="19">
        <v>82.666666666666671</v>
      </c>
      <c r="F81" s="19">
        <v>89.75</v>
      </c>
      <c r="G81" s="19">
        <v>87.333333333333329</v>
      </c>
      <c r="H81" s="62">
        <v>83.083333333333329</v>
      </c>
      <c r="I81" s="62">
        <v>78.25</v>
      </c>
      <c r="J81" s="45">
        <v>75.428571428571431</v>
      </c>
      <c r="K81" s="88">
        <v>75</v>
      </c>
      <c r="L81" s="17">
        <v>75</v>
      </c>
      <c r="M81" s="17">
        <v>75</v>
      </c>
      <c r="N81" s="17">
        <v>75</v>
      </c>
      <c r="O81" s="17">
        <v>75</v>
      </c>
      <c r="P81" s="17">
        <v>74</v>
      </c>
      <c r="Q81" s="17">
        <v>79</v>
      </c>
    </row>
    <row r="82" spans="2:17" x14ac:dyDescent="0.3">
      <c r="B82" s="31" t="s">
        <v>187</v>
      </c>
      <c r="C82" s="41">
        <f t="shared" ref="C82:Q82" si="15">+SUM(C83:C99)</f>
        <v>1434.1666666666667</v>
      </c>
      <c r="D82" s="41">
        <f t="shared" si="15"/>
        <v>1407.5833333333335</v>
      </c>
      <c r="E82" s="41">
        <f t="shared" si="15"/>
        <v>1377.5833333333335</v>
      </c>
      <c r="F82" s="41">
        <f t="shared" si="15"/>
        <v>1366.0833333333333</v>
      </c>
      <c r="G82" s="41">
        <f t="shared" si="15"/>
        <v>1358.3333333333333</v>
      </c>
      <c r="H82" s="60">
        <f>+SUM(H83:H99)</f>
        <v>1345.1666666666667</v>
      </c>
      <c r="I82" s="60">
        <f>+SUM(I83:I99)</f>
        <v>1412.2499999999998</v>
      </c>
      <c r="J82" s="60">
        <f>+SUM(J83:J99)</f>
        <v>1450.1428571428569</v>
      </c>
      <c r="K82" s="84">
        <f t="shared" si="15"/>
        <v>1446</v>
      </c>
      <c r="L82" s="89">
        <f t="shared" si="15"/>
        <v>1452</v>
      </c>
      <c r="M82" s="89">
        <f t="shared" si="15"/>
        <v>1449</v>
      </c>
      <c r="N82" s="89">
        <f t="shared" si="15"/>
        <v>1455</v>
      </c>
      <c r="O82" s="89">
        <f t="shared" si="15"/>
        <v>1447</v>
      </c>
      <c r="P82" s="89">
        <f t="shared" si="15"/>
        <v>1448</v>
      </c>
      <c r="Q82" s="89">
        <f t="shared" si="15"/>
        <v>1454</v>
      </c>
    </row>
    <row r="83" spans="2:17" x14ac:dyDescent="0.3">
      <c r="B83" s="3" t="s">
        <v>599</v>
      </c>
      <c r="C83" s="17">
        <v>35.333333333333336</v>
      </c>
      <c r="D83" s="17">
        <v>35.5</v>
      </c>
      <c r="E83" s="17">
        <v>37.666666666666664</v>
      </c>
      <c r="F83" s="17">
        <v>39</v>
      </c>
      <c r="G83" s="17">
        <v>39.5</v>
      </c>
      <c r="H83" s="61">
        <v>37.583333333333336</v>
      </c>
      <c r="I83" s="61">
        <v>43.333333333333336</v>
      </c>
      <c r="J83" s="44">
        <v>46.142857142857146</v>
      </c>
      <c r="K83" s="85">
        <v>46</v>
      </c>
      <c r="L83" s="17">
        <v>46</v>
      </c>
      <c r="M83" s="17">
        <v>46</v>
      </c>
      <c r="N83" s="17">
        <v>46</v>
      </c>
      <c r="O83" s="17">
        <v>46</v>
      </c>
      <c r="P83" s="17">
        <v>46</v>
      </c>
      <c r="Q83" s="17">
        <v>47</v>
      </c>
    </row>
    <row r="84" spans="2:17" x14ac:dyDescent="0.3">
      <c r="B84" s="3" t="s">
        <v>271</v>
      </c>
      <c r="C84" s="17">
        <v>70.833333333333329</v>
      </c>
      <c r="D84" s="17">
        <v>73</v>
      </c>
      <c r="E84" s="17">
        <v>71.5</v>
      </c>
      <c r="F84" s="17">
        <v>68.666666666666671</v>
      </c>
      <c r="G84" s="17">
        <v>69.333333333333329</v>
      </c>
      <c r="H84" s="61">
        <v>61.083333333333336</v>
      </c>
      <c r="I84" s="61">
        <v>54.833333333333336</v>
      </c>
      <c r="J84" s="44">
        <v>56.714285714285715</v>
      </c>
      <c r="K84" s="85">
        <v>54</v>
      </c>
      <c r="L84" s="17">
        <v>55</v>
      </c>
      <c r="M84" s="17">
        <v>56</v>
      </c>
      <c r="N84" s="17">
        <v>57</v>
      </c>
      <c r="O84" s="17">
        <v>57</v>
      </c>
      <c r="P84" s="17">
        <v>59</v>
      </c>
      <c r="Q84" s="17">
        <v>59</v>
      </c>
    </row>
    <row r="85" spans="2:17" x14ac:dyDescent="0.3">
      <c r="B85" s="3" t="s">
        <v>600</v>
      </c>
      <c r="C85" s="17">
        <v>10</v>
      </c>
      <c r="D85" s="17">
        <v>9.8333333333333339</v>
      </c>
      <c r="E85" s="17">
        <v>9.5833333333333339</v>
      </c>
      <c r="F85" s="17">
        <v>10.083333333333334</v>
      </c>
      <c r="G85" s="17">
        <v>9.6666666666666661</v>
      </c>
      <c r="H85" s="61">
        <v>9</v>
      </c>
      <c r="I85" s="61">
        <v>9.4166666666666661</v>
      </c>
      <c r="J85" s="44">
        <v>9</v>
      </c>
      <c r="K85" s="85">
        <v>9</v>
      </c>
      <c r="L85" s="17">
        <v>9</v>
      </c>
      <c r="M85" s="17">
        <v>9</v>
      </c>
      <c r="N85" s="17">
        <v>9</v>
      </c>
      <c r="O85" s="17">
        <v>9</v>
      </c>
      <c r="P85" s="17">
        <v>9</v>
      </c>
      <c r="Q85" s="17">
        <v>9</v>
      </c>
    </row>
    <row r="86" spans="2:17" x14ac:dyDescent="0.3">
      <c r="B86" s="3" t="s">
        <v>601</v>
      </c>
      <c r="C86" s="17">
        <v>6.666666666666667</v>
      </c>
      <c r="D86" s="17">
        <v>8</v>
      </c>
      <c r="E86" s="17">
        <v>8</v>
      </c>
      <c r="F86" s="17">
        <v>8.8333333333333339</v>
      </c>
      <c r="G86" s="17">
        <v>8.5833333333333339</v>
      </c>
      <c r="H86" s="61">
        <v>10.833333333333334</v>
      </c>
      <c r="I86" s="61">
        <v>12.666666666666666</v>
      </c>
      <c r="J86" s="44">
        <v>14</v>
      </c>
      <c r="K86" s="85">
        <v>14</v>
      </c>
      <c r="L86" s="17">
        <v>14</v>
      </c>
      <c r="M86" s="17">
        <v>14</v>
      </c>
      <c r="N86" s="17">
        <v>14</v>
      </c>
      <c r="O86" s="17">
        <v>14</v>
      </c>
      <c r="P86" s="17">
        <v>14</v>
      </c>
      <c r="Q86" s="17">
        <v>14</v>
      </c>
    </row>
    <row r="87" spans="2:17" x14ac:dyDescent="0.3">
      <c r="B87" s="3" t="s">
        <v>272</v>
      </c>
      <c r="C87" s="17">
        <v>24.75</v>
      </c>
      <c r="D87" s="17">
        <v>23.833333333333332</v>
      </c>
      <c r="E87" s="17">
        <v>20</v>
      </c>
      <c r="F87" s="17">
        <v>22.083333333333332</v>
      </c>
      <c r="G87" s="17">
        <v>23.25</v>
      </c>
      <c r="H87" s="61">
        <v>21</v>
      </c>
      <c r="I87" s="61">
        <v>20.666666666666668</v>
      </c>
      <c r="J87" s="44">
        <v>21</v>
      </c>
      <c r="K87" s="85">
        <v>21</v>
      </c>
      <c r="L87" s="17">
        <v>21</v>
      </c>
      <c r="M87" s="17">
        <v>21</v>
      </c>
      <c r="N87" s="17">
        <v>21</v>
      </c>
      <c r="O87" s="17">
        <v>21</v>
      </c>
      <c r="P87" s="17">
        <v>21</v>
      </c>
      <c r="Q87" s="17">
        <v>21</v>
      </c>
    </row>
    <row r="88" spans="2:17" x14ac:dyDescent="0.3">
      <c r="B88" s="3" t="s">
        <v>273</v>
      </c>
      <c r="C88" s="17">
        <v>163.25</v>
      </c>
      <c r="D88" s="17">
        <v>164.25</v>
      </c>
      <c r="E88" s="17">
        <v>160.16666666666666</v>
      </c>
      <c r="F88" s="17">
        <v>157</v>
      </c>
      <c r="G88" s="17">
        <v>161.08333333333334</v>
      </c>
      <c r="H88" s="61">
        <v>160.83333333333334</v>
      </c>
      <c r="I88" s="61">
        <v>162</v>
      </c>
      <c r="J88" s="44">
        <v>162.28571428571428</v>
      </c>
      <c r="K88" s="85">
        <v>165</v>
      </c>
      <c r="L88" s="17">
        <v>164</v>
      </c>
      <c r="M88" s="17">
        <v>162</v>
      </c>
      <c r="N88" s="17">
        <v>161</v>
      </c>
      <c r="O88" s="17">
        <v>161</v>
      </c>
      <c r="P88" s="17">
        <v>161</v>
      </c>
      <c r="Q88" s="17">
        <v>162</v>
      </c>
    </row>
    <row r="89" spans="2:17" x14ac:dyDescent="0.3">
      <c r="B89" s="3" t="s">
        <v>274</v>
      </c>
      <c r="C89" s="17">
        <v>114.5</v>
      </c>
      <c r="D89" s="17">
        <v>113.33333333333333</v>
      </c>
      <c r="E89" s="17">
        <v>112.66666666666667</v>
      </c>
      <c r="F89" s="17">
        <v>112.58333333333333</v>
      </c>
      <c r="G89" s="17">
        <v>113.08333333333333</v>
      </c>
      <c r="H89" s="61">
        <v>109.91666666666667</v>
      </c>
      <c r="I89" s="61">
        <v>112.33333333333333</v>
      </c>
      <c r="J89" s="44">
        <v>115.71428571428571</v>
      </c>
      <c r="K89" s="85">
        <v>112</v>
      </c>
      <c r="L89" s="17">
        <v>110</v>
      </c>
      <c r="M89" s="17">
        <v>111</v>
      </c>
      <c r="N89" s="17">
        <v>121</v>
      </c>
      <c r="O89" s="17">
        <v>119</v>
      </c>
      <c r="P89" s="17">
        <v>118</v>
      </c>
      <c r="Q89" s="17">
        <v>119</v>
      </c>
    </row>
    <row r="90" spans="2:17" x14ac:dyDescent="0.3">
      <c r="B90" s="3" t="s">
        <v>602</v>
      </c>
      <c r="C90" s="17">
        <v>30.666666666666668</v>
      </c>
      <c r="D90" s="17">
        <v>32.916666666666664</v>
      </c>
      <c r="E90" s="17">
        <v>31.083333333333332</v>
      </c>
      <c r="F90" s="17">
        <v>30</v>
      </c>
      <c r="G90" s="17">
        <v>32.166666666666664</v>
      </c>
      <c r="H90" s="61">
        <v>30.75</v>
      </c>
      <c r="I90" s="61">
        <v>30.75</v>
      </c>
      <c r="J90" s="44">
        <v>31.857142857142858</v>
      </c>
      <c r="K90" s="85">
        <v>31</v>
      </c>
      <c r="L90" s="17">
        <v>32</v>
      </c>
      <c r="M90" s="17">
        <v>32</v>
      </c>
      <c r="N90" s="17">
        <v>32</v>
      </c>
      <c r="O90" s="17">
        <v>32</v>
      </c>
      <c r="P90" s="17">
        <v>32</v>
      </c>
      <c r="Q90" s="17">
        <v>32</v>
      </c>
    </row>
    <row r="91" spans="2:17" x14ac:dyDescent="0.3">
      <c r="B91" s="3" t="s">
        <v>275</v>
      </c>
      <c r="C91" s="17">
        <v>166.75</v>
      </c>
      <c r="D91" s="17">
        <v>166.58333333333334</v>
      </c>
      <c r="E91" s="17">
        <v>160.75</v>
      </c>
      <c r="F91" s="17">
        <v>157.41666666666666</v>
      </c>
      <c r="G91" s="17">
        <v>149.91666666666666</v>
      </c>
      <c r="H91" s="61">
        <v>153.41666666666666</v>
      </c>
      <c r="I91" s="61">
        <v>202.91666666666666</v>
      </c>
      <c r="J91" s="44">
        <v>214.42857142857142</v>
      </c>
      <c r="K91" s="85">
        <v>210</v>
      </c>
      <c r="L91" s="17">
        <v>216</v>
      </c>
      <c r="M91" s="17">
        <v>216</v>
      </c>
      <c r="N91" s="17">
        <v>215</v>
      </c>
      <c r="O91" s="17">
        <v>213</v>
      </c>
      <c r="P91" s="17">
        <v>215</v>
      </c>
      <c r="Q91" s="17">
        <v>216</v>
      </c>
    </row>
    <row r="92" spans="2:17" x14ac:dyDescent="0.3">
      <c r="B92" s="3" t="s">
        <v>603</v>
      </c>
      <c r="C92" s="17">
        <v>38</v>
      </c>
      <c r="D92" s="17">
        <v>36.25</v>
      </c>
      <c r="E92" s="17">
        <v>38.583333333333336</v>
      </c>
      <c r="F92" s="17">
        <v>42.666666666666664</v>
      </c>
      <c r="G92" s="17">
        <v>38.583333333333336</v>
      </c>
      <c r="H92" s="61">
        <v>42.833333333333336</v>
      </c>
      <c r="I92" s="61">
        <v>44.666666666666664</v>
      </c>
      <c r="J92" s="44">
        <v>45.142857142857146</v>
      </c>
      <c r="K92" s="85">
        <v>46</v>
      </c>
      <c r="L92" s="17">
        <v>46</v>
      </c>
      <c r="M92" s="17">
        <v>46</v>
      </c>
      <c r="N92" s="17">
        <v>46</v>
      </c>
      <c r="O92" s="17">
        <v>44</v>
      </c>
      <c r="P92" s="17">
        <v>44</v>
      </c>
      <c r="Q92" s="17">
        <v>44</v>
      </c>
    </row>
    <row r="93" spans="2:17" x14ac:dyDescent="0.3">
      <c r="B93" s="3" t="s">
        <v>276</v>
      </c>
      <c r="C93" s="17">
        <v>69.083333333333329</v>
      </c>
      <c r="D93" s="17">
        <v>67.833333333333329</v>
      </c>
      <c r="E93" s="17">
        <v>68.916666666666671</v>
      </c>
      <c r="F93" s="17">
        <v>66.666666666666671</v>
      </c>
      <c r="G93" s="17">
        <v>69.583333333333329</v>
      </c>
      <c r="H93" s="61">
        <v>67.25</v>
      </c>
      <c r="I93" s="61">
        <v>63.333333333333336</v>
      </c>
      <c r="J93" s="44">
        <v>66.857142857142861</v>
      </c>
      <c r="K93" s="85">
        <v>67</v>
      </c>
      <c r="L93" s="17">
        <v>67</v>
      </c>
      <c r="M93" s="17">
        <v>67</v>
      </c>
      <c r="N93" s="17">
        <v>67</v>
      </c>
      <c r="O93" s="17">
        <v>67</v>
      </c>
      <c r="P93" s="17">
        <v>66</v>
      </c>
      <c r="Q93" s="17">
        <v>67</v>
      </c>
    </row>
    <row r="94" spans="2:17" x14ac:dyDescent="0.3">
      <c r="B94" s="3" t="s">
        <v>277</v>
      </c>
      <c r="C94" s="17">
        <v>68.333333333333329</v>
      </c>
      <c r="D94" s="17">
        <v>71.916666666666671</v>
      </c>
      <c r="E94" s="17">
        <v>71.5</v>
      </c>
      <c r="F94" s="17">
        <v>70.333333333333329</v>
      </c>
      <c r="G94" s="17">
        <v>69.583333333333329</v>
      </c>
      <c r="H94" s="61">
        <v>66.166666666666671</v>
      </c>
      <c r="I94" s="61">
        <v>62.25</v>
      </c>
      <c r="J94" s="44">
        <v>61.142857142857146</v>
      </c>
      <c r="K94" s="85">
        <v>62</v>
      </c>
      <c r="L94" s="17">
        <v>62</v>
      </c>
      <c r="M94" s="17">
        <v>62</v>
      </c>
      <c r="N94" s="17">
        <v>60</v>
      </c>
      <c r="O94" s="17">
        <v>62</v>
      </c>
      <c r="P94" s="17">
        <v>60</v>
      </c>
      <c r="Q94" s="17">
        <v>60</v>
      </c>
    </row>
    <row r="95" spans="2:17" x14ac:dyDescent="0.3">
      <c r="B95" s="3" t="s">
        <v>278</v>
      </c>
      <c r="C95" s="17">
        <v>107.33333333333333</v>
      </c>
      <c r="D95" s="17">
        <v>105</v>
      </c>
      <c r="E95" s="17">
        <v>102.5</v>
      </c>
      <c r="F95" s="17">
        <v>99.666666666666671</v>
      </c>
      <c r="G95" s="17">
        <v>97</v>
      </c>
      <c r="H95" s="61">
        <v>100.25</v>
      </c>
      <c r="I95" s="61">
        <v>103.66666666666667</v>
      </c>
      <c r="J95" s="44">
        <v>109.42857142857143</v>
      </c>
      <c r="K95" s="85">
        <v>109</v>
      </c>
      <c r="L95" s="17">
        <v>109</v>
      </c>
      <c r="M95" s="17">
        <v>109</v>
      </c>
      <c r="N95" s="17">
        <v>109</v>
      </c>
      <c r="O95" s="17">
        <v>109</v>
      </c>
      <c r="P95" s="17">
        <v>110</v>
      </c>
      <c r="Q95" s="17">
        <v>111</v>
      </c>
    </row>
    <row r="96" spans="2:17" x14ac:dyDescent="0.3">
      <c r="B96" s="3" t="s">
        <v>279</v>
      </c>
      <c r="C96" s="17">
        <v>75.166666666666671</v>
      </c>
      <c r="D96" s="17">
        <v>71</v>
      </c>
      <c r="E96" s="17">
        <v>71.083333333333329</v>
      </c>
      <c r="F96" s="17">
        <v>72.666666666666671</v>
      </c>
      <c r="G96" s="17">
        <v>73.75</v>
      </c>
      <c r="H96" s="61">
        <v>77.166666666666671</v>
      </c>
      <c r="I96" s="61">
        <v>79.416666666666671</v>
      </c>
      <c r="J96" s="44">
        <v>81.571428571428569</v>
      </c>
      <c r="K96" s="85">
        <v>81</v>
      </c>
      <c r="L96" s="17">
        <v>82</v>
      </c>
      <c r="M96" s="17">
        <v>83</v>
      </c>
      <c r="N96" s="17">
        <v>83</v>
      </c>
      <c r="O96" s="17">
        <v>80</v>
      </c>
      <c r="P96" s="17">
        <v>81</v>
      </c>
      <c r="Q96" s="17">
        <v>81</v>
      </c>
    </row>
    <row r="97" spans="2:17" x14ac:dyDescent="0.3">
      <c r="B97" s="3" t="s">
        <v>280</v>
      </c>
      <c r="C97" s="17">
        <v>322.08333333333331</v>
      </c>
      <c r="D97" s="17">
        <v>304.25</v>
      </c>
      <c r="E97" s="17">
        <v>301.16666666666669</v>
      </c>
      <c r="F97" s="17">
        <v>301.58333333333331</v>
      </c>
      <c r="G97" s="17">
        <v>298.66666666666669</v>
      </c>
      <c r="H97" s="61">
        <v>292</v>
      </c>
      <c r="I97" s="61">
        <v>290.16666666666669</v>
      </c>
      <c r="J97" s="44">
        <v>291.57142857142856</v>
      </c>
      <c r="K97" s="87">
        <v>296</v>
      </c>
      <c r="L97" s="17">
        <v>296</v>
      </c>
      <c r="M97" s="17">
        <v>291</v>
      </c>
      <c r="N97" s="17">
        <v>291</v>
      </c>
      <c r="O97" s="17">
        <v>290</v>
      </c>
      <c r="P97" s="17">
        <v>289</v>
      </c>
      <c r="Q97" s="17">
        <v>288</v>
      </c>
    </row>
    <row r="98" spans="2:17" x14ac:dyDescent="0.3">
      <c r="B98" s="3" t="s">
        <v>281</v>
      </c>
      <c r="C98" s="17">
        <v>107.5</v>
      </c>
      <c r="D98" s="17">
        <v>101.16666666666667</v>
      </c>
      <c r="E98" s="17">
        <v>89.416666666666671</v>
      </c>
      <c r="F98" s="17">
        <v>85.416666666666671</v>
      </c>
      <c r="G98" s="17">
        <v>80.75</v>
      </c>
      <c r="H98" s="61">
        <v>79.083333333333329</v>
      </c>
      <c r="I98" s="61">
        <v>93.333333333333329</v>
      </c>
      <c r="J98" s="44">
        <v>96.285714285714292</v>
      </c>
      <c r="K98" s="85">
        <v>96</v>
      </c>
      <c r="L98" s="17">
        <v>96</v>
      </c>
      <c r="M98" s="17">
        <v>97</v>
      </c>
      <c r="N98" s="17">
        <v>96</v>
      </c>
      <c r="O98" s="17">
        <v>96</v>
      </c>
      <c r="P98" s="17">
        <v>96</v>
      </c>
      <c r="Q98" s="17">
        <v>97</v>
      </c>
    </row>
    <row r="99" spans="2:17" x14ac:dyDescent="0.3">
      <c r="B99" s="5" t="s">
        <v>282</v>
      </c>
      <c r="C99" s="19">
        <v>23.916666666666668</v>
      </c>
      <c r="D99" s="19">
        <v>22.916666666666668</v>
      </c>
      <c r="E99" s="19">
        <v>23</v>
      </c>
      <c r="F99" s="19">
        <v>21.416666666666668</v>
      </c>
      <c r="G99" s="19">
        <v>23.833333333333332</v>
      </c>
      <c r="H99" s="62">
        <v>26</v>
      </c>
      <c r="I99" s="62">
        <v>26.5</v>
      </c>
      <c r="J99" s="45">
        <v>27</v>
      </c>
      <c r="K99" s="86">
        <v>27</v>
      </c>
      <c r="L99" s="17">
        <v>27</v>
      </c>
      <c r="M99" s="17">
        <v>27</v>
      </c>
      <c r="N99" s="17">
        <v>27</v>
      </c>
      <c r="O99" s="17">
        <v>27</v>
      </c>
      <c r="P99" s="17">
        <v>27</v>
      </c>
      <c r="Q99" s="17">
        <v>27</v>
      </c>
    </row>
    <row r="100" spans="2:17" x14ac:dyDescent="0.3">
      <c r="B100" s="31" t="s">
        <v>188</v>
      </c>
      <c r="C100" s="41">
        <f t="shared" ref="C100:Q100" si="16">+SUM(C101:C101)</f>
        <v>35.333333333333336</v>
      </c>
      <c r="D100" s="41">
        <f t="shared" si="16"/>
        <v>49.833333333333336</v>
      </c>
      <c r="E100" s="41">
        <f t="shared" si="16"/>
        <v>50.666666666666664</v>
      </c>
      <c r="F100" s="41">
        <f t="shared" si="16"/>
        <v>48</v>
      </c>
      <c r="G100" s="41">
        <f t="shared" si="16"/>
        <v>42.583333333333336</v>
      </c>
      <c r="H100" s="60">
        <f>+SUM(H101:H101)</f>
        <v>39.166666666666664</v>
      </c>
      <c r="I100" s="60">
        <f>+SUM(I101:I101)</f>
        <v>46.583333333333336</v>
      </c>
      <c r="J100" s="60">
        <f>+SUM(J101:J101)</f>
        <v>47.285714285714285</v>
      </c>
      <c r="K100" s="84">
        <f t="shared" si="16"/>
        <v>46</v>
      </c>
      <c r="L100" s="89">
        <f t="shared" si="16"/>
        <v>46</v>
      </c>
      <c r="M100" s="89">
        <f t="shared" si="16"/>
        <v>47</v>
      </c>
      <c r="N100" s="89">
        <f t="shared" si="16"/>
        <v>47</v>
      </c>
      <c r="O100" s="89">
        <f t="shared" si="16"/>
        <v>48</v>
      </c>
      <c r="P100" s="89">
        <f t="shared" si="16"/>
        <v>48</v>
      </c>
      <c r="Q100" s="89">
        <f t="shared" si="16"/>
        <v>49</v>
      </c>
    </row>
    <row r="101" spans="2:17" x14ac:dyDescent="0.3">
      <c r="B101" s="5" t="s">
        <v>604</v>
      </c>
      <c r="C101" s="19">
        <v>35.333333333333336</v>
      </c>
      <c r="D101" s="19">
        <v>49.833333333333336</v>
      </c>
      <c r="E101" s="19">
        <v>50.666666666666664</v>
      </c>
      <c r="F101" s="19">
        <v>48</v>
      </c>
      <c r="G101" s="19">
        <v>42.583333333333336</v>
      </c>
      <c r="H101" s="62">
        <v>39.166666666666664</v>
      </c>
      <c r="I101" s="62">
        <v>46.583333333333336</v>
      </c>
      <c r="J101" s="45">
        <v>47.285714285714285</v>
      </c>
      <c r="K101" s="86">
        <v>46</v>
      </c>
      <c r="L101" s="17">
        <v>46</v>
      </c>
      <c r="M101" s="17">
        <v>47</v>
      </c>
      <c r="N101" s="17">
        <v>47</v>
      </c>
      <c r="O101" s="17">
        <v>48</v>
      </c>
      <c r="P101" s="17">
        <v>48</v>
      </c>
      <c r="Q101" s="17">
        <v>49</v>
      </c>
    </row>
    <row r="102" spans="2:17" x14ac:dyDescent="0.3">
      <c r="B102" s="31" t="s">
        <v>189</v>
      </c>
      <c r="C102" s="41">
        <f t="shared" ref="C102:Q102" si="17">+SUM(C103:C103)</f>
        <v>41.333333333333336</v>
      </c>
      <c r="D102" s="41">
        <f t="shared" si="17"/>
        <v>60.916666666666664</v>
      </c>
      <c r="E102" s="41">
        <f t="shared" si="17"/>
        <v>62.583333333333336</v>
      </c>
      <c r="F102" s="41">
        <f t="shared" si="17"/>
        <v>67.833333333333329</v>
      </c>
      <c r="G102" s="41">
        <f t="shared" si="17"/>
        <v>70.666666666666671</v>
      </c>
      <c r="H102" s="60">
        <f>+SUM(H103:H103)</f>
        <v>69.916666666666671</v>
      </c>
      <c r="I102" s="60">
        <f>+SUM(I103:I103)</f>
        <v>71.916666666666671</v>
      </c>
      <c r="J102" s="60">
        <f>+SUM(J103:J103)</f>
        <v>76.285714285714292</v>
      </c>
      <c r="K102" s="84">
        <f t="shared" si="17"/>
        <v>73</v>
      </c>
      <c r="L102" s="89">
        <f t="shared" si="17"/>
        <v>75</v>
      </c>
      <c r="M102" s="89">
        <f t="shared" si="17"/>
        <v>77</v>
      </c>
      <c r="N102" s="89">
        <f t="shared" si="17"/>
        <v>77</v>
      </c>
      <c r="O102" s="89">
        <f t="shared" si="17"/>
        <v>78</v>
      </c>
      <c r="P102" s="89">
        <f t="shared" si="17"/>
        <v>77</v>
      </c>
      <c r="Q102" s="89">
        <f t="shared" si="17"/>
        <v>77</v>
      </c>
    </row>
    <row r="103" spans="2:17" x14ac:dyDescent="0.3">
      <c r="B103" s="5" t="s">
        <v>283</v>
      </c>
      <c r="C103" s="19">
        <v>41.333333333333336</v>
      </c>
      <c r="D103" s="19">
        <v>60.916666666666664</v>
      </c>
      <c r="E103" s="19">
        <v>62.583333333333336</v>
      </c>
      <c r="F103" s="19">
        <v>67.833333333333329</v>
      </c>
      <c r="G103" s="19">
        <v>70.666666666666671</v>
      </c>
      <c r="H103" s="62">
        <v>69.916666666666671</v>
      </c>
      <c r="I103" s="62">
        <v>71.916666666666671</v>
      </c>
      <c r="J103" s="45">
        <v>76.285714285714292</v>
      </c>
      <c r="K103" s="86">
        <v>73</v>
      </c>
      <c r="L103" s="17">
        <v>75</v>
      </c>
      <c r="M103" s="17">
        <v>77</v>
      </c>
      <c r="N103" s="17">
        <v>77</v>
      </c>
      <c r="O103" s="17">
        <v>78</v>
      </c>
      <c r="P103" s="17">
        <v>77</v>
      </c>
      <c r="Q103" s="17">
        <v>77</v>
      </c>
    </row>
    <row r="104" spans="2:17" x14ac:dyDescent="0.3">
      <c r="B104" s="31" t="s">
        <v>190</v>
      </c>
      <c r="C104" s="41">
        <f t="shared" ref="C104:Q104" si="18">+SUM(C105:C111)</f>
        <v>637.08333333333337</v>
      </c>
      <c r="D104" s="41">
        <f t="shared" si="18"/>
        <v>663.49999999999989</v>
      </c>
      <c r="E104" s="41">
        <f t="shared" si="18"/>
        <v>679.91666666666663</v>
      </c>
      <c r="F104" s="41">
        <f t="shared" si="18"/>
        <v>678.91666666666674</v>
      </c>
      <c r="G104" s="41">
        <f t="shared" si="18"/>
        <v>679.58333333333326</v>
      </c>
      <c r="H104" s="60">
        <f>+SUM(H105:H111)</f>
        <v>667.58333333333337</v>
      </c>
      <c r="I104" s="60">
        <f>+SUM(I105:I111)</f>
        <v>655.41666666666674</v>
      </c>
      <c r="J104" s="60">
        <f>+SUM(J105:J111)</f>
        <v>675.57142857142856</v>
      </c>
      <c r="K104" s="84">
        <f t="shared" si="18"/>
        <v>652</v>
      </c>
      <c r="L104" s="89">
        <f t="shared" si="18"/>
        <v>663</v>
      </c>
      <c r="M104" s="89">
        <f t="shared" si="18"/>
        <v>673</v>
      </c>
      <c r="N104" s="89">
        <f t="shared" si="18"/>
        <v>679</v>
      </c>
      <c r="O104" s="89">
        <f t="shared" si="18"/>
        <v>687</v>
      </c>
      <c r="P104" s="89">
        <f t="shared" si="18"/>
        <v>685</v>
      </c>
      <c r="Q104" s="89">
        <f t="shared" si="18"/>
        <v>690</v>
      </c>
    </row>
    <row r="105" spans="2:17" x14ac:dyDescent="0.3">
      <c r="B105" s="3" t="s">
        <v>284</v>
      </c>
      <c r="C105" s="17">
        <v>107.25</v>
      </c>
      <c r="D105" s="17">
        <v>107.33333333333333</v>
      </c>
      <c r="E105" s="17">
        <v>118.5</v>
      </c>
      <c r="F105" s="17">
        <v>111.41666666666667</v>
      </c>
      <c r="G105" s="17">
        <v>107</v>
      </c>
      <c r="H105" s="61">
        <v>100.25</v>
      </c>
      <c r="I105" s="61">
        <v>95.833333333333329</v>
      </c>
      <c r="J105" s="44">
        <v>111.57142857142857</v>
      </c>
      <c r="K105" s="85">
        <v>96</v>
      </c>
      <c r="L105" s="17">
        <v>96</v>
      </c>
      <c r="M105" s="17">
        <v>113</v>
      </c>
      <c r="N105" s="17">
        <v>116</v>
      </c>
      <c r="O105" s="17">
        <v>118</v>
      </c>
      <c r="P105" s="17">
        <v>119</v>
      </c>
      <c r="Q105" s="17">
        <v>123</v>
      </c>
    </row>
    <row r="106" spans="2:17" x14ac:dyDescent="0.3">
      <c r="B106" s="3" t="s">
        <v>605</v>
      </c>
      <c r="C106" s="17">
        <v>30.75</v>
      </c>
      <c r="D106" s="17">
        <v>33.166666666666664</v>
      </c>
      <c r="E106" s="17">
        <v>34.916666666666664</v>
      </c>
      <c r="F106" s="17">
        <v>37.416666666666664</v>
      </c>
      <c r="G106" s="17">
        <v>40.416666666666664</v>
      </c>
      <c r="H106" s="61">
        <v>40.666666666666664</v>
      </c>
      <c r="I106" s="61">
        <v>41.583333333333336</v>
      </c>
      <c r="J106" s="44">
        <v>43.285714285714285</v>
      </c>
      <c r="K106" s="85">
        <v>40</v>
      </c>
      <c r="L106" s="17">
        <v>45</v>
      </c>
      <c r="M106" s="17">
        <v>45</v>
      </c>
      <c r="N106" s="17">
        <v>44</v>
      </c>
      <c r="O106" s="17">
        <v>43</v>
      </c>
      <c r="P106" s="17">
        <v>43</v>
      </c>
      <c r="Q106" s="17">
        <v>43</v>
      </c>
    </row>
    <row r="107" spans="2:17" x14ac:dyDescent="0.3">
      <c r="B107" s="3" t="s">
        <v>285</v>
      </c>
      <c r="C107" s="17">
        <v>364.41666666666669</v>
      </c>
      <c r="D107" s="17">
        <v>381.58333333333331</v>
      </c>
      <c r="E107" s="17">
        <v>386.5</v>
      </c>
      <c r="F107" s="17">
        <v>391.75</v>
      </c>
      <c r="G107" s="17">
        <v>391.83333333333331</v>
      </c>
      <c r="H107" s="61">
        <v>393.75</v>
      </c>
      <c r="I107" s="61">
        <v>386.66666666666669</v>
      </c>
      <c r="J107" s="44">
        <v>390</v>
      </c>
      <c r="K107" s="85">
        <v>385</v>
      </c>
      <c r="L107" s="17">
        <v>391</v>
      </c>
      <c r="M107" s="17">
        <v>386</v>
      </c>
      <c r="N107" s="17">
        <v>390</v>
      </c>
      <c r="O107" s="17">
        <v>395</v>
      </c>
      <c r="P107" s="17">
        <v>392</v>
      </c>
      <c r="Q107" s="17">
        <v>391</v>
      </c>
    </row>
    <row r="108" spans="2:17" x14ac:dyDescent="0.3">
      <c r="B108" s="3" t="s">
        <v>286</v>
      </c>
      <c r="C108" s="17">
        <v>35.75</v>
      </c>
      <c r="D108" s="17">
        <v>44.75</v>
      </c>
      <c r="E108" s="17">
        <v>44.916666666666664</v>
      </c>
      <c r="F108" s="17">
        <v>44.916666666666664</v>
      </c>
      <c r="G108" s="17">
        <v>44.666666666666664</v>
      </c>
      <c r="H108" s="61">
        <v>42.666666666666664</v>
      </c>
      <c r="I108" s="61">
        <v>42.833333333333336</v>
      </c>
      <c r="J108" s="44">
        <v>43.571428571428569</v>
      </c>
      <c r="K108" s="85">
        <v>43</v>
      </c>
      <c r="L108" s="17">
        <v>44</v>
      </c>
      <c r="M108" s="17">
        <v>42</v>
      </c>
      <c r="N108" s="17">
        <v>43</v>
      </c>
      <c r="O108" s="17">
        <v>44</v>
      </c>
      <c r="P108" s="17">
        <v>44</v>
      </c>
      <c r="Q108" s="17">
        <v>45</v>
      </c>
    </row>
    <row r="109" spans="2:17" x14ac:dyDescent="0.3">
      <c r="B109" s="3" t="s">
        <v>606</v>
      </c>
      <c r="C109" s="17">
        <v>31.916666666666668</v>
      </c>
      <c r="D109" s="17">
        <v>32.666666666666664</v>
      </c>
      <c r="E109" s="17">
        <v>32.083333333333336</v>
      </c>
      <c r="F109" s="17">
        <v>30.333333333333332</v>
      </c>
      <c r="G109" s="17">
        <v>28.916666666666668</v>
      </c>
      <c r="H109" s="61">
        <v>27.333333333333332</v>
      </c>
      <c r="I109" s="61">
        <v>25.333333333333332</v>
      </c>
      <c r="J109" s="44">
        <v>23.714285714285715</v>
      </c>
      <c r="K109" s="85">
        <v>24</v>
      </c>
      <c r="L109" s="17">
        <v>23</v>
      </c>
      <c r="M109" s="17">
        <v>24</v>
      </c>
      <c r="N109" s="17">
        <v>23</v>
      </c>
      <c r="O109" s="17">
        <v>24</v>
      </c>
      <c r="P109" s="17">
        <v>24</v>
      </c>
      <c r="Q109" s="17">
        <v>24</v>
      </c>
    </row>
    <row r="110" spans="2:17" x14ac:dyDescent="0.3">
      <c r="B110" s="3" t="s">
        <v>287</v>
      </c>
      <c r="C110" s="17">
        <v>43</v>
      </c>
      <c r="D110" s="17">
        <v>39.666666666666664</v>
      </c>
      <c r="E110" s="17">
        <v>39.416666666666664</v>
      </c>
      <c r="F110" s="17">
        <v>40.083333333333336</v>
      </c>
      <c r="G110" s="17">
        <v>44.583333333333336</v>
      </c>
      <c r="H110" s="61">
        <v>43.583333333333336</v>
      </c>
      <c r="I110" s="61">
        <v>44.166666666666664</v>
      </c>
      <c r="J110" s="44">
        <v>41.428571428571431</v>
      </c>
      <c r="K110" s="85">
        <v>42</v>
      </c>
      <c r="L110" s="17">
        <v>42</v>
      </c>
      <c r="M110" s="17">
        <v>41</v>
      </c>
      <c r="N110" s="17">
        <v>41</v>
      </c>
      <c r="O110" s="17">
        <v>41</v>
      </c>
      <c r="P110" s="17">
        <v>41</v>
      </c>
      <c r="Q110" s="17">
        <v>42</v>
      </c>
    </row>
    <row r="111" spans="2:17" x14ac:dyDescent="0.3">
      <c r="B111" s="5" t="s">
        <v>607</v>
      </c>
      <c r="C111" s="19">
        <v>24</v>
      </c>
      <c r="D111" s="19">
        <v>24.333333333333332</v>
      </c>
      <c r="E111" s="19">
        <v>23.583333333333332</v>
      </c>
      <c r="F111" s="19">
        <v>23</v>
      </c>
      <c r="G111" s="19">
        <v>22.166666666666668</v>
      </c>
      <c r="H111" s="62">
        <v>19.333333333333332</v>
      </c>
      <c r="I111" s="62">
        <v>19</v>
      </c>
      <c r="J111" s="45">
        <v>22</v>
      </c>
      <c r="K111" s="86">
        <v>22</v>
      </c>
      <c r="L111" s="17">
        <v>22</v>
      </c>
      <c r="M111" s="17">
        <v>22</v>
      </c>
      <c r="N111" s="17">
        <v>22</v>
      </c>
      <c r="O111" s="17">
        <v>22</v>
      </c>
      <c r="P111" s="17">
        <v>22</v>
      </c>
      <c r="Q111" s="17">
        <v>22</v>
      </c>
    </row>
    <row r="112" spans="2:17" x14ac:dyDescent="0.3">
      <c r="B112" s="31" t="s">
        <v>191</v>
      </c>
      <c r="C112" s="41">
        <f t="shared" ref="C112:Q112" si="19">+SUM(C113:C127)</f>
        <v>2440.5000000000005</v>
      </c>
      <c r="D112" s="41">
        <f t="shared" si="19"/>
        <v>2502.5833333333335</v>
      </c>
      <c r="E112" s="41">
        <f t="shared" si="19"/>
        <v>2527.1666666666665</v>
      </c>
      <c r="F112" s="41">
        <f t="shared" si="19"/>
        <v>2584.416666666667</v>
      </c>
      <c r="G112" s="41">
        <f t="shared" si="19"/>
        <v>2665.7499999999995</v>
      </c>
      <c r="H112" s="60">
        <f>+SUM(H113:H127)</f>
        <v>2684</v>
      </c>
      <c r="I112" s="60">
        <f>+SUM(I113:I127)</f>
        <v>2828</v>
      </c>
      <c r="J112" s="60">
        <f>+SUM(J113:J127)</f>
        <v>2853.7142857142858</v>
      </c>
      <c r="K112" s="84">
        <f t="shared" si="19"/>
        <v>2894</v>
      </c>
      <c r="L112" s="89">
        <f t="shared" si="19"/>
        <v>2897</v>
      </c>
      <c r="M112" s="89">
        <f t="shared" si="19"/>
        <v>2875</v>
      </c>
      <c r="N112" s="89">
        <f t="shared" si="19"/>
        <v>2814</v>
      </c>
      <c r="O112" s="89">
        <f t="shared" si="19"/>
        <v>2817</v>
      </c>
      <c r="P112" s="89">
        <f t="shared" si="19"/>
        <v>2835</v>
      </c>
      <c r="Q112" s="89">
        <f t="shared" si="19"/>
        <v>2844</v>
      </c>
    </row>
    <row r="113" spans="2:17" x14ac:dyDescent="0.3">
      <c r="B113" s="3" t="s">
        <v>288</v>
      </c>
      <c r="C113" s="17">
        <v>105.66666666666667</v>
      </c>
      <c r="D113" s="17">
        <v>114.16666666666667</v>
      </c>
      <c r="E113" s="17">
        <v>122.75</v>
      </c>
      <c r="F113" s="17">
        <v>132.41666666666666</v>
      </c>
      <c r="G113" s="17">
        <v>137.33333333333334</v>
      </c>
      <c r="H113" s="61">
        <v>128.66666666666666</v>
      </c>
      <c r="I113" s="61">
        <v>145.33333333333334</v>
      </c>
      <c r="J113" s="44">
        <v>154</v>
      </c>
      <c r="K113" s="85">
        <v>152</v>
      </c>
      <c r="L113" s="17">
        <v>156</v>
      </c>
      <c r="M113" s="17">
        <v>154</v>
      </c>
      <c r="N113" s="17">
        <v>155</v>
      </c>
      <c r="O113" s="17">
        <v>155</v>
      </c>
      <c r="P113" s="17">
        <v>153</v>
      </c>
      <c r="Q113" s="17">
        <v>153</v>
      </c>
    </row>
    <row r="114" spans="2:17" x14ac:dyDescent="0.3">
      <c r="B114" s="3" t="s">
        <v>289</v>
      </c>
      <c r="C114" s="17">
        <v>175.83333333333334</v>
      </c>
      <c r="D114" s="17">
        <v>170.75</v>
      </c>
      <c r="E114" s="17">
        <v>163.91666666666666</v>
      </c>
      <c r="F114" s="17">
        <v>176.58333333333334</v>
      </c>
      <c r="G114" s="17">
        <v>171.66666666666666</v>
      </c>
      <c r="H114" s="61">
        <v>170.91666666666666</v>
      </c>
      <c r="I114" s="61">
        <v>162.41666666666666</v>
      </c>
      <c r="J114" s="44">
        <v>155.14285714285714</v>
      </c>
      <c r="K114" s="85">
        <v>157</v>
      </c>
      <c r="L114" s="17">
        <v>157</v>
      </c>
      <c r="M114" s="17">
        <v>156</v>
      </c>
      <c r="N114" s="17">
        <v>154</v>
      </c>
      <c r="O114" s="17">
        <v>154</v>
      </c>
      <c r="P114" s="17">
        <v>154</v>
      </c>
      <c r="Q114" s="17">
        <v>154</v>
      </c>
    </row>
    <row r="115" spans="2:17" x14ac:dyDescent="0.3">
      <c r="B115" s="3" t="s">
        <v>608</v>
      </c>
      <c r="C115" s="17">
        <v>45.25</v>
      </c>
      <c r="D115" s="17">
        <v>43</v>
      </c>
      <c r="E115" s="17">
        <v>41.416666666666664</v>
      </c>
      <c r="F115" s="17">
        <v>42</v>
      </c>
      <c r="G115" s="17">
        <v>39.666666666666664</v>
      </c>
      <c r="H115" s="61">
        <v>38.916666666666664</v>
      </c>
      <c r="I115" s="61">
        <v>36.333333333333336</v>
      </c>
      <c r="J115" s="44">
        <v>34.428571428571431</v>
      </c>
      <c r="K115" s="85">
        <v>35</v>
      </c>
      <c r="L115" s="17">
        <v>35</v>
      </c>
      <c r="M115" s="17">
        <v>35</v>
      </c>
      <c r="N115" s="17">
        <v>34</v>
      </c>
      <c r="O115" s="17">
        <v>34</v>
      </c>
      <c r="P115" s="17">
        <v>34</v>
      </c>
      <c r="Q115" s="17">
        <v>34</v>
      </c>
    </row>
    <row r="116" spans="2:17" x14ac:dyDescent="0.3">
      <c r="B116" s="3" t="s">
        <v>290</v>
      </c>
      <c r="C116" s="17">
        <v>337.66666666666669</v>
      </c>
      <c r="D116" s="17">
        <v>349.16666666666669</v>
      </c>
      <c r="E116" s="17">
        <v>390.66666666666669</v>
      </c>
      <c r="F116" s="17">
        <v>414.5</v>
      </c>
      <c r="G116" s="17">
        <v>431.5</v>
      </c>
      <c r="H116" s="61">
        <v>388.66666666666669</v>
      </c>
      <c r="I116" s="61">
        <v>362.75</v>
      </c>
      <c r="J116" s="44">
        <v>358</v>
      </c>
      <c r="K116" s="85">
        <v>382</v>
      </c>
      <c r="L116" s="17">
        <v>375</v>
      </c>
      <c r="M116" s="17">
        <v>368</v>
      </c>
      <c r="N116" s="17">
        <v>347</v>
      </c>
      <c r="O116" s="17">
        <v>345</v>
      </c>
      <c r="P116" s="17">
        <v>345</v>
      </c>
      <c r="Q116" s="17">
        <v>344</v>
      </c>
    </row>
    <row r="117" spans="2:17" x14ac:dyDescent="0.3">
      <c r="B117" s="3" t="s">
        <v>291</v>
      </c>
      <c r="C117" s="17">
        <v>116.33333333333333</v>
      </c>
      <c r="D117" s="17">
        <v>115.08333333333333</v>
      </c>
      <c r="E117" s="17">
        <v>104.33333333333333</v>
      </c>
      <c r="F117" s="17">
        <v>98.75</v>
      </c>
      <c r="G117" s="17">
        <v>92.5</v>
      </c>
      <c r="H117" s="61">
        <v>91.416666666666671</v>
      </c>
      <c r="I117" s="61">
        <v>94.5</v>
      </c>
      <c r="J117" s="44">
        <v>95.142857142857139</v>
      </c>
      <c r="K117" s="85">
        <v>97</v>
      </c>
      <c r="L117" s="17">
        <v>96</v>
      </c>
      <c r="M117" s="17">
        <v>94</v>
      </c>
      <c r="N117" s="17">
        <v>95</v>
      </c>
      <c r="O117" s="17">
        <v>95</v>
      </c>
      <c r="P117" s="17">
        <v>94</v>
      </c>
      <c r="Q117" s="17">
        <v>95</v>
      </c>
    </row>
    <row r="118" spans="2:17" x14ac:dyDescent="0.3">
      <c r="B118" s="3" t="s">
        <v>292</v>
      </c>
      <c r="C118" s="17">
        <v>126.83333333333333</v>
      </c>
      <c r="D118" s="17">
        <v>140.91666666666666</v>
      </c>
      <c r="E118" s="17">
        <v>141.58333333333334</v>
      </c>
      <c r="F118" s="17">
        <v>139.75</v>
      </c>
      <c r="G118" s="17">
        <v>137.25</v>
      </c>
      <c r="H118" s="61">
        <v>130.91666666666666</v>
      </c>
      <c r="I118" s="61">
        <v>131.08333333333334</v>
      </c>
      <c r="J118" s="44">
        <v>130.85714285714286</v>
      </c>
      <c r="K118" s="85">
        <v>134</v>
      </c>
      <c r="L118" s="17">
        <v>133</v>
      </c>
      <c r="M118" s="17">
        <v>130</v>
      </c>
      <c r="N118" s="17">
        <v>132</v>
      </c>
      <c r="O118" s="17">
        <v>130</v>
      </c>
      <c r="P118" s="17">
        <v>128</v>
      </c>
      <c r="Q118" s="17">
        <v>129</v>
      </c>
    </row>
    <row r="119" spans="2:17" x14ac:dyDescent="0.3">
      <c r="B119" s="3" t="s">
        <v>293</v>
      </c>
      <c r="C119" s="17">
        <v>3.75</v>
      </c>
      <c r="D119" s="17">
        <v>1.5</v>
      </c>
      <c r="E119" s="17">
        <v>0</v>
      </c>
      <c r="F119" s="17">
        <v>0</v>
      </c>
      <c r="G119" s="17">
        <v>0</v>
      </c>
      <c r="H119" s="61">
        <v>0</v>
      </c>
      <c r="I119" s="61">
        <v>0</v>
      </c>
      <c r="J119" s="44">
        <v>0</v>
      </c>
      <c r="K119" s="85">
        <v>0</v>
      </c>
      <c r="L119" s="17">
        <v>0</v>
      </c>
      <c r="M119" s="17">
        <v>0</v>
      </c>
      <c r="N119" s="17">
        <v>0</v>
      </c>
      <c r="O119" s="17">
        <v>0</v>
      </c>
      <c r="P119" s="17">
        <v>0</v>
      </c>
      <c r="Q119" s="17">
        <v>0</v>
      </c>
    </row>
    <row r="120" spans="2:17" x14ac:dyDescent="0.3">
      <c r="B120" s="3" t="s">
        <v>294</v>
      </c>
      <c r="C120" s="17">
        <v>178.75</v>
      </c>
      <c r="D120" s="17">
        <v>186.66666666666666</v>
      </c>
      <c r="E120" s="17">
        <v>183.66666666666666</v>
      </c>
      <c r="F120" s="17">
        <v>196.16666666666666</v>
      </c>
      <c r="G120" s="17">
        <v>196.58333333333334</v>
      </c>
      <c r="H120" s="61">
        <v>191.83333333333334</v>
      </c>
      <c r="I120" s="61">
        <v>200.25</v>
      </c>
      <c r="J120" s="44">
        <v>209.42857142857142</v>
      </c>
      <c r="K120" s="85">
        <v>201</v>
      </c>
      <c r="L120" s="17">
        <v>206</v>
      </c>
      <c r="M120" s="17">
        <v>211</v>
      </c>
      <c r="N120" s="17">
        <v>209</v>
      </c>
      <c r="O120" s="17">
        <v>209</v>
      </c>
      <c r="P120" s="17">
        <v>215</v>
      </c>
      <c r="Q120" s="17">
        <v>215</v>
      </c>
    </row>
    <row r="121" spans="2:17" x14ac:dyDescent="0.3">
      <c r="B121" s="3" t="s">
        <v>295</v>
      </c>
      <c r="C121" s="17">
        <v>43.666666666666664</v>
      </c>
      <c r="D121" s="17">
        <v>54.75</v>
      </c>
      <c r="E121" s="17">
        <v>52.666666666666664</v>
      </c>
      <c r="F121" s="17">
        <v>50.333333333333336</v>
      </c>
      <c r="G121" s="17">
        <v>49.333333333333336</v>
      </c>
      <c r="H121" s="61">
        <v>45.666666666666664</v>
      </c>
      <c r="I121" s="61">
        <v>53.083333333333336</v>
      </c>
      <c r="J121" s="44">
        <v>57.285714285714285</v>
      </c>
      <c r="K121" s="87">
        <v>57</v>
      </c>
      <c r="L121" s="17">
        <v>58</v>
      </c>
      <c r="M121" s="17">
        <v>58</v>
      </c>
      <c r="N121" s="17">
        <v>58</v>
      </c>
      <c r="O121" s="17">
        <v>58</v>
      </c>
      <c r="P121" s="17">
        <v>56</v>
      </c>
      <c r="Q121" s="17">
        <v>56</v>
      </c>
    </row>
    <row r="122" spans="2:17" x14ac:dyDescent="0.3">
      <c r="B122" s="3" t="s">
        <v>609</v>
      </c>
      <c r="C122" s="17">
        <v>32.166666666666664</v>
      </c>
      <c r="D122" s="17">
        <v>33</v>
      </c>
      <c r="E122" s="17">
        <v>33.333333333333336</v>
      </c>
      <c r="F122" s="17">
        <v>32.666666666666664</v>
      </c>
      <c r="G122" s="17">
        <v>34.25</v>
      </c>
      <c r="H122" s="61">
        <v>33.583333333333336</v>
      </c>
      <c r="I122" s="61">
        <v>35.5</v>
      </c>
      <c r="J122" s="44">
        <v>35.285714285714285</v>
      </c>
      <c r="K122" s="85">
        <v>36</v>
      </c>
      <c r="L122" s="17">
        <v>36</v>
      </c>
      <c r="M122" s="17">
        <v>35</v>
      </c>
      <c r="N122" s="17">
        <v>35</v>
      </c>
      <c r="O122" s="17">
        <v>35</v>
      </c>
      <c r="P122" s="17">
        <v>35</v>
      </c>
      <c r="Q122" s="17">
        <v>35</v>
      </c>
    </row>
    <row r="123" spans="2:17" x14ac:dyDescent="0.3">
      <c r="B123" s="3" t="s">
        <v>296</v>
      </c>
      <c r="C123" s="17">
        <v>63.5</v>
      </c>
      <c r="D123" s="17">
        <v>57.5</v>
      </c>
      <c r="E123" s="17">
        <v>56.833333333333336</v>
      </c>
      <c r="F123" s="17">
        <v>51.333333333333336</v>
      </c>
      <c r="G123" s="17">
        <v>60.25</v>
      </c>
      <c r="H123" s="61">
        <v>62.416666666666664</v>
      </c>
      <c r="I123" s="61">
        <v>64.916666666666671</v>
      </c>
      <c r="J123" s="44">
        <v>87.285714285714292</v>
      </c>
      <c r="K123" s="85">
        <v>98</v>
      </c>
      <c r="L123" s="17">
        <v>98</v>
      </c>
      <c r="M123" s="17">
        <v>90</v>
      </c>
      <c r="N123" s="17">
        <v>81</v>
      </c>
      <c r="O123" s="17">
        <v>81</v>
      </c>
      <c r="P123" s="17">
        <v>81</v>
      </c>
      <c r="Q123" s="17">
        <v>82</v>
      </c>
    </row>
    <row r="124" spans="2:17" x14ac:dyDescent="0.3">
      <c r="B124" s="3" t="s">
        <v>297</v>
      </c>
      <c r="C124" s="17">
        <v>91.833333333333329</v>
      </c>
      <c r="D124" s="17">
        <v>89.75</v>
      </c>
      <c r="E124" s="17">
        <v>89.333333333333329</v>
      </c>
      <c r="F124" s="17">
        <v>86.666666666666671</v>
      </c>
      <c r="G124" s="17">
        <v>100.91666666666667</v>
      </c>
      <c r="H124" s="61">
        <v>111.5</v>
      </c>
      <c r="I124" s="61">
        <v>113.33333333333333</v>
      </c>
      <c r="J124" s="44">
        <v>111.71428571428571</v>
      </c>
      <c r="K124" s="85">
        <v>113</v>
      </c>
      <c r="L124" s="17">
        <v>113</v>
      </c>
      <c r="M124" s="17">
        <v>113</v>
      </c>
      <c r="N124" s="17">
        <v>112</v>
      </c>
      <c r="O124" s="17">
        <v>110</v>
      </c>
      <c r="P124" s="17">
        <v>110</v>
      </c>
      <c r="Q124" s="17">
        <v>111</v>
      </c>
    </row>
    <row r="125" spans="2:17" x14ac:dyDescent="0.3">
      <c r="B125" s="3" t="s">
        <v>298</v>
      </c>
      <c r="C125" s="17">
        <v>88.666666666666671</v>
      </c>
      <c r="D125" s="17">
        <v>100.75</v>
      </c>
      <c r="E125" s="17">
        <v>91.333333333333329</v>
      </c>
      <c r="F125" s="17">
        <v>84</v>
      </c>
      <c r="G125" s="17">
        <v>79.333333333333329</v>
      </c>
      <c r="H125" s="61">
        <v>88.416666666666671</v>
      </c>
      <c r="I125" s="61">
        <v>95</v>
      </c>
      <c r="J125" s="44">
        <v>98.714285714285708</v>
      </c>
      <c r="K125" s="85">
        <v>94</v>
      </c>
      <c r="L125" s="17">
        <v>96</v>
      </c>
      <c r="M125" s="17">
        <v>100</v>
      </c>
      <c r="N125" s="17">
        <v>100</v>
      </c>
      <c r="O125" s="17">
        <v>101</v>
      </c>
      <c r="P125" s="17">
        <v>100</v>
      </c>
      <c r="Q125" s="17">
        <v>100</v>
      </c>
    </row>
    <row r="126" spans="2:17" x14ac:dyDescent="0.3">
      <c r="B126" s="3" t="s">
        <v>299</v>
      </c>
      <c r="C126" s="17">
        <v>903.25</v>
      </c>
      <c r="D126" s="17">
        <v>920.58333333333337</v>
      </c>
      <c r="E126" s="17">
        <v>930.83333333333337</v>
      </c>
      <c r="F126" s="17">
        <v>952.75</v>
      </c>
      <c r="G126" s="17">
        <v>1003.75</v>
      </c>
      <c r="H126" s="61">
        <v>1069.4166666666667</v>
      </c>
      <c r="I126" s="61">
        <v>1202.4166666666667</v>
      </c>
      <c r="J126" s="44">
        <v>1195</v>
      </c>
      <c r="K126" s="85">
        <v>1206</v>
      </c>
      <c r="L126" s="17">
        <v>1206</v>
      </c>
      <c r="M126" s="17">
        <v>1199</v>
      </c>
      <c r="N126" s="17">
        <v>1171</v>
      </c>
      <c r="O126" s="17">
        <v>1179</v>
      </c>
      <c r="P126" s="17">
        <v>1199</v>
      </c>
      <c r="Q126" s="17">
        <v>1205</v>
      </c>
    </row>
    <row r="127" spans="2:17" x14ac:dyDescent="0.3">
      <c r="B127" s="5" t="s">
        <v>300</v>
      </c>
      <c r="C127" s="19">
        <v>127.33333333333333</v>
      </c>
      <c r="D127" s="19">
        <v>125</v>
      </c>
      <c r="E127" s="19">
        <v>124.5</v>
      </c>
      <c r="F127" s="19">
        <v>126.5</v>
      </c>
      <c r="G127" s="19">
        <v>131.41666666666666</v>
      </c>
      <c r="H127" s="62">
        <v>131.66666666666666</v>
      </c>
      <c r="I127" s="62">
        <v>131.08333333333334</v>
      </c>
      <c r="J127" s="45">
        <v>131.42857142857142</v>
      </c>
      <c r="K127" s="85">
        <v>132</v>
      </c>
      <c r="L127" s="17">
        <v>132</v>
      </c>
      <c r="M127" s="17">
        <v>132</v>
      </c>
      <c r="N127" s="17">
        <v>131</v>
      </c>
      <c r="O127" s="17">
        <v>131</v>
      </c>
      <c r="P127" s="17">
        <v>131</v>
      </c>
      <c r="Q127" s="17">
        <v>131</v>
      </c>
    </row>
    <row r="128" spans="2:17" x14ac:dyDescent="0.3">
      <c r="B128" s="31" t="s">
        <v>192</v>
      </c>
      <c r="C128" s="41">
        <f t="shared" ref="C128:Q128" si="20">+SUM(C129:C154)</f>
        <v>3164.5833333333335</v>
      </c>
      <c r="D128" s="41">
        <f t="shared" si="20"/>
        <v>3070.5</v>
      </c>
      <c r="E128" s="41">
        <f t="shared" si="20"/>
        <v>2935.8333333333335</v>
      </c>
      <c r="F128" s="41">
        <f t="shared" si="20"/>
        <v>2870.166666666667</v>
      </c>
      <c r="G128" s="41">
        <f t="shared" si="20"/>
        <v>2839.7499999999995</v>
      </c>
      <c r="H128" s="60">
        <f>+SUM(H129:H154)</f>
        <v>2779.0833333333335</v>
      </c>
      <c r="I128" s="60">
        <f>+SUM(I129:I154)</f>
        <v>2785.9999999999991</v>
      </c>
      <c r="J128" s="60">
        <f>+SUM(J129:J154)</f>
        <v>2774.2857142857147</v>
      </c>
      <c r="K128" s="84">
        <f t="shared" si="20"/>
        <v>2783</v>
      </c>
      <c r="L128" s="89">
        <f t="shared" si="20"/>
        <v>2778</v>
      </c>
      <c r="M128" s="89">
        <f t="shared" si="20"/>
        <v>2779</v>
      </c>
      <c r="N128" s="89">
        <f t="shared" si="20"/>
        <v>2778</v>
      </c>
      <c r="O128" s="89">
        <f t="shared" si="20"/>
        <v>2775</v>
      </c>
      <c r="P128" s="89">
        <f t="shared" si="20"/>
        <v>2766</v>
      </c>
      <c r="Q128" s="89">
        <f t="shared" si="20"/>
        <v>2761</v>
      </c>
    </row>
    <row r="129" spans="2:17" x14ac:dyDescent="0.3">
      <c r="B129" s="3" t="s">
        <v>301</v>
      </c>
      <c r="C129" s="17">
        <v>45</v>
      </c>
      <c r="D129" s="17">
        <v>45.083333333333336</v>
      </c>
      <c r="E129" s="17">
        <v>49.416666666666664</v>
      </c>
      <c r="F129" s="17">
        <v>50.166666666666664</v>
      </c>
      <c r="G129" s="17">
        <v>53</v>
      </c>
      <c r="H129" s="61">
        <v>58.166666666666664</v>
      </c>
      <c r="I129" s="61">
        <v>63</v>
      </c>
      <c r="J129" s="44">
        <v>62.714285714285715</v>
      </c>
      <c r="K129" s="85">
        <v>64</v>
      </c>
      <c r="L129" s="17">
        <v>63</v>
      </c>
      <c r="M129" s="17">
        <v>62</v>
      </c>
      <c r="N129" s="17">
        <v>63</v>
      </c>
      <c r="O129" s="17">
        <v>63</v>
      </c>
      <c r="P129" s="17">
        <v>62</v>
      </c>
      <c r="Q129" s="17">
        <v>62</v>
      </c>
    </row>
    <row r="130" spans="2:17" x14ac:dyDescent="0.3">
      <c r="B130" s="3" t="s">
        <v>302</v>
      </c>
      <c r="C130" s="17">
        <v>112.58333333333333</v>
      </c>
      <c r="D130" s="17">
        <v>110.66666666666667</v>
      </c>
      <c r="E130" s="17">
        <v>108.83333333333333</v>
      </c>
      <c r="F130" s="17">
        <v>104.66666666666667</v>
      </c>
      <c r="G130" s="17">
        <v>105.25</v>
      </c>
      <c r="H130" s="61">
        <v>101.58333333333333</v>
      </c>
      <c r="I130" s="61">
        <v>103</v>
      </c>
      <c r="J130" s="44">
        <v>116.85714285714286</v>
      </c>
      <c r="K130" s="85">
        <v>114</v>
      </c>
      <c r="L130" s="17">
        <v>112</v>
      </c>
      <c r="M130" s="17">
        <v>113</v>
      </c>
      <c r="N130" s="17">
        <v>120</v>
      </c>
      <c r="O130" s="17">
        <v>120</v>
      </c>
      <c r="P130" s="17">
        <v>119</v>
      </c>
      <c r="Q130" s="17">
        <v>120</v>
      </c>
    </row>
    <row r="131" spans="2:17" x14ac:dyDescent="0.3">
      <c r="B131" s="3" t="s">
        <v>303</v>
      </c>
      <c r="C131" s="17">
        <v>133</v>
      </c>
      <c r="D131" s="17">
        <v>128.66666666666666</v>
      </c>
      <c r="E131" s="17">
        <v>122.5</v>
      </c>
      <c r="F131" s="17">
        <v>112.25</v>
      </c>
      <c r="G131" s="17">
        <v>103.08333333333333</v>
      </c>
      <c r="H131" s="61">
        <v>103</v>
      </c>
      <c r="I131" s="61">
        <v>96.75</v>
      </c>
      <c r="J131" s="44">
        <v>93.285714285714292</v>
      </c>
      <c r="K131" s="85">
        <v>93</v>
      </c>
      <c r="L131" s="17">
        <v>94</v>
      </c>
      <c r="M131" s="17">
        <v>96</v>
      </c>
      <c r="N131" s="17">
        <v>94</v>
      </c>
      <c r="O131" s="17">
        <v>92</v>
      </c>
      <c r="P131" s="17">
        <v>92</v>
      </c>
      <c r="Q131" s="17">
        <v>92</v>
      </c>
    </row>
    <row r="132" spans="2:17" x14ac:dyDescent="0.3">
      <c r="B132" s="3" t="s">
        <v>304</v>
      </c>
      <c r="C132" s="17">
        <v>52.916666666666664</v>
      </c>
      <c r="D132" s="17">
        <v>55.333333333333336</v>
      </c>
      <c r="E132" s="17">
        <v>52.833333333333336</v>
      </c>
      <c r="F132" s="17">
        <v>51.833333333333336</v>
      </c>
      <c r="G132" s="17">
        <v>52.75</v>
      </c>
      <c r="H132" s="61">
        <v>54.666666666666664</v>
      </c>
      <c r="I132" s="61">
        <v>59.833333333333336</v>
      </c>
      <c r="J132" s="44">
        <v>60.285714285714285</v>
      </c>
      <c r="K132" s="85">
        <v>61</v>
      </c>
      <c r="L132" s="17">
        <v>61</v>
      </c>
      <c r="M132" s="17">
        <v>60</v>
      </c>
      <c r="N132" s="17">
        <v>60</v>
      </c>
      <c r="O132" s="17">
        <v>60</v>
      </c>
      <c r="P132" s="17">
        <v>59</v>
      </c>
      <c r="Q132" s="17">
        <v>61</v>
      </c>
    </row>
    <row r="133" spans="2:17" x14ac:dyDescent="0.3">
      <c r="B133" s="3" t="s">
        <v>305</v>
      </c>
      <c r="C133" s="17">
        <v>59.916666666666664</v>
      </c>
      <c r="D133" s="17">
        <v>56.333333333333336</v>
      </c>
      <c r="E133" s="17">
        <v>57.333333333333336</v>
      </c>
      <c r="F133" s="17">
        <v>59.75</v>
      </c>
      <c r="G133" s="17">
        <v>59.416666666666664</v>
      </c>
      <c r="H133" s="61">
        <v>60.083333333333336</v>
      </c>
      <c r="I133" s="61">
        <v>63.166666666666664</v>
      </c>
      <c r="J133" s="44">
        <v>63.571428571428569</v>
      </c>
      <c r="K133" s="87">
        <v>64</v>
      </c>
      <c r="L133" s="17">
        <v>64</v>
      </c>
      <c r="M133" s="17">
        <v>64</v>
      </c>
      <c r="N133" s="17">
        <v>65</v>
      </c>
      <c r="O133" s="17">
        <v>63</v>
      </c>
      <c r="P133" s="17">
        <v>63</v>
      </c>
      <c r="Q133" s="17">
        <v>62</v>
      </c>
    </row>
    <row r="134" spans="2:17" x14ac:dyDescent="0.3">
      <c r="B134" s="3" t="s">
        <v>610</v>
      </c>
      <c r="C134" s="17">
        <v>28.5</v>
      </c>
      <c r="D134" s="17">
        <v>29.083333333333332</v>
      </c>
      <c r="E134" s="17">
        <v>27.583333333333332</v>
      </c>
      <c r="F134" s="17">
        <v>28.916666666666668</v>
      </c>
      <c r="G134" s="17">
        <v>32.166666666666664</v>
      </c>
      <c r="H134" s="61">
        <v>29.416666666666668</v>
      </c>
      <c r="I134" s="61">
        <v>29</v>
      </c>
      <c r="J134" s="44">
        <v>28.571428571428573</v>
      </c>
      <c r="K134" s="85">
        <v>29</v>
      </c>
      <c r="L134" s="17">
        <v>29</v>
      </c>
      <c r="M134" s="17">
        <v>29</v>
      </c>
      <c r="N134" s="17">
        <v>29</v>
      </c>
      <c r="O134" s="17">
        <v>28</v>
      </c>
      <c r="P134" s="17">
        <v>28</v>
      </c>
      <c r="Q134" s="17">
        <v>28</v>
      </c>
    </row>
    <row r="135" spans="2:17" x14ac:dyDescent="0.3">
      <c r="B135" s="3" t="s">
        <v>306</v>
      </c>
      <c r="C135" s="17">
        <v>29.916666666666668</v>
      </c>
      <c r="D135" s="17">
        <v>31.333333333333332</v>
      </c>
      <c r="E135" s="17">
        <v>31.75</v>
      </c>
      <c r="F135" s="17">
        <v>32.25</v>
      </c>
      <c r="G135" s="17">
        <v>34.416666666666664</v>
      </c>
      <c r="H135" s="61">
        <v>35.5</v>
      </c>
      <c r="I135" s="61">
        <v>35.416666666666664</v>
      </c>
      <c r="J135" s="44">
        <v>35.714285714285715</v>
      </c>
      <c r="K135" s="85">
        <v>37</v>
      </c>
      <c r="L135" s="17">
        <v>37</v>
      </c>
      <c r="M135" s="17">
        <v>36</v>
      </c>
      <c r="N135" s="17">
        <v>36</v>
      </c>
      <c r="O135" s="17">
        <v>36</v>
      </c>
      <c r="P135" s="17">
        <v>34</v>
      </c>
      <c r="Q135" s="17">
        <v>34</v>
      </c>
    </row>
    <row r="136" spans="2:17" x14ac:dyDescent="0.3">
      <c r="B136" s="3" t="s">
        <v>307</v>
      </c>
      <c r="C136" s="17">
        <v>27.083333333333332</v>
      </c>
      <c r="D136" s="17">
        <v>27.833333333333332</v>
      </c>
      <c r="E136" s="17">
        <v>28.583333333333332</v>
      </c>
      <c r="F136" s="17">
        <v>30.166666666666668</v>
      </c>
      <c r="G136" s="17">
        <v>31.083333333333332</v>
      </c>
      <c r="H136" s="61">
        <v>30.916666666666668</v>
      </c>
      <c r="I136" s="61">
        <v>27.75</v>
      </c>
      <c r="J136" s="44">
        <v>27</v>
      </c>
      <c r="K136" s="85">
        <v>27</v>
      </c>
      <c r="L136" s="17">
        <v>27</v>
      </c>
      <c r="M136" s="17">
        <v>27</v>
      </c>
      <c r="N136" s="17">
        <v>27</v>
      </c>
      <c r="O136" s="17">
        <v>27</v>
      </c>
      <c r="P136" s="17">
        <v>27</v>
      </c>
      <c r="Q136" s="17">
        <v>27</v>
      </c>
    </row>
    <row r="137" spans="2:17" x14ac:dyDescent="0.3">
      <c r="B137" s="3" t="s">
        <v>611</v>
      </c>
      <c r="C137" s="17">
        <v>20.916666666666668</v>
      </c>
      <c r="D137" s="17">
        <v>22</v>
      </c>
      <c r="E137" s="17">
        <v>22.25</v>
      </c>
      <c r="F137" s="17">
        <v>21.166666666666668</v>
      </c>
      <c r="G137" s="17">
        <v>19.416666666666668</v>
      </c>
      <c r="H137" s="61">
        <v>18.083333333333332</v>
      </c>
      <c r="I137" s="61">
        <v>18</v>
      </c>
      <c r="J137" s="44">
        <v>18</v>
      </c>
      <c r="K137" s="85">
        <v>18</v>
      </c>
      <c r="L137" s="17">
        <v>18</v>
      </c>
      <c r="M137" s="17">
        <v>18</v>
      </c>
      <c r="N137" s="17">
        <v>18</v>
      </c>
      <c r="O137" s="17">
        <v>18</v>
      </c>
      <c r="P137" s="17">
        <v>18</v>
      </c>
      <c r="Q137" s="17">
        <v>18</v>
      </c>
    </row>
    <row r="138" spans="2:17" x14ac:dyDescent="0.3">
      <c r="B138" s="3" t="s">
        <v>308</v>
      </c>
      <c r="C138" s="17">
        <v>35.666666666666664</v>
      </c>
      <c r="D138" s="17">
        <v>36</v>
      </c>
      <c r="E138" s="17">
        <v>30.916666666666668</v>
      </c>
      <c r="F138" s="17">
        <v>31.25</v>
      </c>
      <c r="G138" s="17">
        <v>29.833333333333332</v>
      </c>
      <c r="H138" s="61">
        <v>31.083333333333332</v>
      </c>
      <c r="I138" s="61">
        <v>33.583333333333336</v>
      </c>
      <c r="J138" s="44">
        <v>36.285714285714285</v>
      </c>
      <c r="K138" s="85">
        <v>36</v>
      </c>
      <c r="L138" s="17">
        <v>36</v>
      </c>
      <c r="M138" s="17">
        <v>36</v>
      </c>
      <c r="N138" s="17">
        <v>36</v>
      </c>
      <c r="O138" s="17">
        <v>36</v>
      </c>
      <c r="P138" s="17">
        <v>36</v>
      </c>
      <c r="Q138" s="17">
        <v>38</v>
      </c>
    </row>
    <row r="139" spans="2:17" x14ac:dyDescent="0.3">
      <c r="B139" s="3" t="s">
        <v>309</v>
      </c>
      <c r="C139" s="17">
        <v>113.58333333333333</v>
      </c>
      <c r="D139" s="17">
        <v>109.75</v>
      </c>
      <c r="E139" s="17">
        <v>116.08333333333333</v>
      </c>
      <c r="F139" s="17">
        <v>121.58333333333333</v>
      </c>
      <c r="G139" s="17">
        <v>130.16666666666666</v>
      </c>
      <c r="H139" s="61">
        <v>136.58333333333334</v>
      </c>
      <c r="I139" s="61">
        <v>137.66666666666666</v>
      </c>
      <c r="J139" s="44">
        <v>139.28571428571428</v>
      </c>
      <c r="K139" s="85">
        <v>140</v>
      </c>
      <c r="L139" s="17">
        <v>138</v>
      </c>
      <c r="M139" s="17">
        <v>140</v>
      </c>
      <c r="N139" s="17">
        <v>140</v>
      </c>
      <c r="O139" s="17">
        <v>139</v>
      </c>
      <c r="P139" s="17">
        <v>139</v>
      </c>
      <c r="Q139" s="17">
        <v>139</v>
      </c>
    </row>
    <row r="140" spans="2:17" x14ac:dyDescent="0.3">
      <c r="B140" s="3" t="s">
        <v>310</v>
      </c>
      <c r="C140" s="17">
        <v>64.083333333333329</v>
      </c>
      <c r="D140" s="17">
        <v>65.666666666666671</v>
      </c>
      <c r="E140" s="17">
        <v>63.5</v>
      </c>
      <c r="F140" s="17">
        <v>60.333333333333336</v>
      </c>
      <c r="G140" s="17">
        <v>62.083333333333336</v>
      </c>
      <c r="H140" s="61">
        <v>64.666666666666671</v>
      </c>
      <c r="I140" s="61">
        <v>70.333333333333329</v>
      </c>
      <c r="J140" s="44">
        <v>72.714285714285708</v>
      </c>
      <c r="K140" s="85">
        <v>72</v>
      </c>
      <c r="L140" s="17">
        <v>72</v>
      </c>
      <c r="M140" s="17">
        <v>72</v>
      </c>
      <c r="N140" s="17">
        <v>72</v>
      </c>
      <c r="O140" s="17">
        <v>74</v>
      </c>
      <c r="P140" s="17">
        <v>74</v>
      </c>
      <c r="Q140" s="17">
        <v>73</v>
      </c>
    </row>
    <row r="141" spans="2:17" x14ac:dyDescent="0.3">
      <c r="B141" s="3" t="s">
        <v>311</v>
      </c>
      <c r="C141" s="17">
        <v>27.75</v>
      </c>
      <c r="D141" s="17">
        <v>26.5</v>
      </c>
      <c r="E141" s="17">
        <v>26.75</v>
      </c>
      <c r="F141" s="17">
        <v>27.916666666666668</v>
      </c>
      <c r="G141" s="17">
        <v>28.666666666666668</v>
      </c>
      <c r="H141" s="61">
        <v>28.333333333333332</v>
      </c>
      <c r="I141" s="61">
        <v>27.583333333333332</v>
      </c>
      <c r="J141" s="44">
        <v>27.571428571428573</v>
      </c>
      <c r="K141" s="85">
        <v>27</v>
      </c>
      <c r="L141" s="17">
        <v>27</v>
      </c>
      <c r="M141" s="17">
        <v>27</v>
      </c>
      <c r="N141" s="17">
        <v>29</v>
      </c>
      <c r="O141" s="17">
        <v>28</v>
      </c>
      <c r="P141" s="17">
        <v>28</v>
      </c>
      <c r="Q141" s="17">
        <v>27</v>
      </c>
    </row>
    <row r="142" spans="2:17" x14ac:dyDescent="0.3">
      <c r="B142" s="3" t="s">
        <v>312</v>
      </c>
      <c r="C142" s="17">
        <v>33.333333333333336</v>
      </c>
      <c r="D142" s="17">
        <v>33.583333333333336</v>
      </c>
      <c r="E142" s="17">
        <v>32.916666666666664</v>
      </c>
      <c r="F142" s="17">
        <v>31.833333333333332</v>
      </c>
      <c r="G142" s="17">
        <v>31.583333333333332</v>
      </c>
      <c r="H142" s="61">
        <v>30.5</v>
      </c>
      <c r="I142" s="61">
        <v>31.416666666666668</v>
      </c>
      <c r="J142" s="44">
        <v>32</v>
      </c>
      <c r="K142" s="85">
        <v>32</v>
      </c>
      <c r="L142" s="17">
        <v>32</v>
      </c>
      <c r="M142" s="17">
        <v>32</v>
      </c>
      <c r="N142" s="17">
        <v>32</v>
      </c>
      <c r="O142" s="17">
        <v>32</v>
      </c>
      <c r="P142" s="17">
        <v>32</v>
      </c>
      <c r="Q142" s="17">
        <v>32</v>
      </c>
    </row>
    <row r="143" spans="2:17" x14ac:dyDescent="0.3">
      <c r="B143" s="3" t="s">
        <v>612</v>
      </c>
      <c r="C143" s="17">
        <v>43.833333333333336</v>
      </c>
      <c r="D143" s="17">
        <v>42</v>
      </c>
      <c r="E143" s="17">
        <v>38.5</v>
      </c>
      <c r="F143" s="17">
        <v>46.833333333333336</v>
      </c>
      <c r="G143" s="17">
        <v>50.166666666666664</v>
      </c>
      <c r="H143" s="61">
        <v>48.416666666666664</v>
      </c>
      <c r="I143" s="61">
        <v>54.083333333333336</v>
      </c>
      <c r="J143" s="44">
        <v>53</v>
      </c>
      <c r="K143" s="85">
        <v>54</v>
      </c>
      <c r="L143" s="17">
        <v>54</v>
      </c>
      <c r="M143" s="17">
        <v>52</v>
      </c>
      <c r="N143" s="17">
        <v>52</v>
      </c>
      <c r="O143" s="17">
        <v>52</v>
      </c>
      <c r="P143" s="17">
        <v>52</v>
      </c>
      <c r="Q143" s="17">
        <v>55</v>
      </c>
    </row>
    <row r="144" spans="2:17" x14ac:dyDescent="0.3">
      <c r="B144" s="3" t="s">
        <v>613</v>
      </c>
      <c r="C144" s="17">
        <v>47.416666666666664</v>
      </c>
      <c r="D144" s="17">
        <v>36.75</v>
      </c>
      <c r="E144" s="17">
        <v>35.916666666666664</v>
      </c>
      <c r="F144" s="17">
        <v>37.25</v>
      </c>
      <c r="G144" s="17">
        <v>35.083333333333336</v>
      </c>
      <c r="H144" s="61">
        <v>37</v>
      </c>
      <c r="I144" s="61">
        <v>36.416666666666664</v>
      </c>
      <c r="J144" s="44">
        <v>36.857142857142854</v>
      </c>
      <c r="K144" s="85">
        <v>37</v>
      </c>
      <c r="L144" s="17">
        <v>40</v>
      </c>
      <c r="M144" s="17">
        <v>37</v>
      </c>
      <c r="N144" s="17">
        <v>36</v>
      </c>
      <c r="O144" s="17">
        <v>36</v>
      </c>
      <c r="P144" s="17">
        <v>36</v>
      </c>
      <c r="Q144" s="17">
        <v>36</v>
      </c>
    </row>
    <row r="145" spans="2:17" x14ac:dyDescent="0.3">
      <c r="B145" s="3" t="s">
        <v>614</v>
      </c>
      <c r="C145" s="17">
        <v>19.083333333333332</v>
      </c>
      <c r="D145" s="17">
        <v>17.916666666666668</v>
      </c>
      <c r="E145" s="17">
        <v>14.5</v>
      </c>
      <c r="F145" s="17">
        <v>13.166666666666666</v>
      </c>
      <c r="G145" s="17">
        <v>12.416666666666666</v>
      </c>
      <c r="H145" s="61">
        <v>12.75</v>
      </c>
      <c r="I145" s="61">
        <v>16.416666666666668</v>
      </c>
      <c r="J145" s="44">
        <v>19.571428571428573</v>
      </c>
      <c r="K145" s="85">
        <v>19</v>
      </c>
      <c r="L145" s="17">
        <v>19</v>
      </c>
      <c r="M145" s="17">
        <v>19</v>
      </c>
      <c r="N145" s="17">
        <v>18</v>
      </c>
      <c r="O145" s="17">
        <v>19</v>
      </c>
      <c r="P145" s="17">
        <v>22</v>
      </c>
      <c r="Q145" s="17">
        <v>21</v>
      </c>
    </row>
    <row r="146" spans="2:17" x14ac:dyDescent="0.3">
      <c r="B146" s="3" t="s">
        <v>313</v>
      </c>
      <c r="C146" s="17">
        <v>1427.8333333333333</v>
      </c>
      <c r="D146" s="17">
        <v>1363.9166666666667</v>
      </c>
      <c r="E146" s="17">
        <v>1248.5</v>
      </c>
      <c r="F146" s="17">
        <v>1199.5</v>
      </c>
      <c r="G146" s="17">
        <v>1159.8333333333333</v>
      </c>
      <c r="H146" s="61">
        <v>1108.6666666666667</v>
      </c>
      <c r="I146" s="61">
        <v>1065</v>
      </c>
      <c r="J146" s="44">
        <v>1021.7142857142857</v>
      </c>
      <c r="K146" s="85">
        <v>1036</v>
      </c>
      <c r="L146" s="17">
        <v>1030</v>
      </c>
      <c r="M146" s="17">
        <v>1028</v>
      </c>
      <c r="N146" s="17">
        <v>1020</v>
      </c>
      <c r="O146" s="17">
        <v>1021</v>
      </c>
      <c r="P146" s="17">
        <v>1013</v>
      </c>
      <c r="Q146" s="17">
        <v>1004</v>
      </c>
    </row>
    <row r="147" spans="2:17" x14ac:dyDescent="0.3">
      <c r="B147" s="3" t="s">
        <v>314</v>
      </c>
      <c r="C147" s="17">
        <v>129.25</v>
      </c>
      <c r="D147" s="17">
        <v>122</v>
      </c>
      <c r="E147" s="17">
        <v>140.33333333333334</v>
      </c>
      <c r="F147" s="17">
        <v>140.5</v>
      </c>
      <c r="G147" s="17">
        <v>139.25</v>
      </c>
      <c r="H147" s="61">
        <v>148.08333333333334</v>
      </c>
      <c r="I147" s="61">
        <v>153.16666666666666</v>
      </c>
      <c r="J147" s="44">
        <v>157.14285714285714</v>
      </c>
      <c r="K147" s="85">
        <v>154</v>
      </c>
      <c r="L147" s="17">
        <v>156</v>
      </c>
      <c r="M147" s="17">
        <v>158</v>
      </c>
      <c r="N147" s="17">
        <v>158</v>
      </c>
      <c r="O147" s="17">
        <v>158</v>
      </c>
      <c r="P147" s="17">
        <v>158</v>
      </c>
      <c r="Q147" s="17">
        <v>158</v>
      </c>
    </row>
    <row r="148" spans="2:17" x14ac:dyDescent="0.3">
      <c r="B148" s="3" t="s">
        <v>315</v>
      </c>
      <c r="C148" s="17">
        <v>196.16666666666666</v>
      </c>
      <c r="D148" s="17">
        <v>204.41666666666666</v>
      </c>
      <c r="E148" s="17">
        <v>192.25</v>
      </c>
      <c r="F148" s="17">
        <v>179.33333333333334</v>
      </c>
      <c r="G148" s="17">
        <v>173.75</v>
      </c>
      <c r="H148" s="61">
        <v>175.83333333333334</v>
      </c>
      <c r="I148" s="61">
        <v>175.66666666666666</v>
      </c>
      <c r="J148" s="44">
        <v>173.14285714285714</v>
      </c>
      <c r="K148" s="85">
        <v>174</v>
      </c>
      <c r="L148" s="17">
        <v>173</v>
      </c>
      <c r="M148" s="17">
        <v>173</v>
      </c>
      <c r="N148" s="17">
        <v>173</v>
      </c>
      <c r="O148" s="17">
        <v>173</v>
      </c>
      <c r="P148" s="17">
        <v>173</v>
      </c>
      <c r="Q148" s="17">
        <v>173</v>
      </c>
    </row>
    <row r="149" spans="2:17" x14ac:dyDescent="0.3">
      <c r="B149" s="3" t="s">
        <v>316</v>
      </c>
      <c r="C149" s="17">
        <v>114.58333333333333</v>
      </c>
      <c r="D149" s="17">
        <v>116.66666666666667</v>
      </c>
      <c r="E149" s="17">
        <v>115.33333333333333</v>
      </c>
      <c r="F149" s="17">
        <v>121.25</v>
      </c>
      <c r="G149" s="17">
        <v>130.33333333333334</v>
      </c>
      <c r="H149" s="61">
        <v>111.83333333333333</v>
      </c>
      <c r="I149" s="61">
        <v>121.5</v>
      </c>
      <c r="J149" s="44">
        <v>123</v>
      </c>
      <c r="K149" s="85">
        <v>122</v>
      </c>
      <c r="L149" s="17">
        <v>122</v>
      </c>
      <c r="M149" s="17">
        <v>123</v>
      </c>
      <c r="N149" s="17">
        <v>125</v>
      </c>
      <c r="O149" s="17">
        <v>125</v>
      </c>
      <c r="P149" s="17">
        <v>123</v>
      </c>
      <c r="Q149" s="17">
        <v>121</v>
      </c>
    </row>
    <row r="150" spans="2:17" x14ac:dyDescent="0.3">
      <c r="B150" s="3" t="s">
        <v>317</v>
      </c>
      <c r="C150" s="17">
        <v>64.666666666666671</v>
      </c>
      <c r="D150" s="17">
        <v>60.75</v>
      </c>
      <c r="E150" s="17">
        <v>61.416666666666664</v>
      </c>
      <c r="F150" s="17">
        <v>54.75</v>
      </c>
      <c r="G150" s="17">
        <v>55.833333333333336</v>
      </c>
      <c r="H150" s="61">
        <v>60.25</v>
      </c>
      <c r="I150" s="61">
        <v>70.666666666666671</v>
      </c>
      <c r="J150" s="44">
        <v>71.428571428571431</v>
      </c>
      <c r="K150" s="85">
        <v>72</v>
      </c>
      <c r="L150" s="17">
        <v>72</v>
      </c>
      <c r="M150" s="17">
        <v>71</v>
      </c>
      <c r="N150" s="17">
        <v>72</v>
      </c>
      <c r="O150" s="17">
        <v>72</v>
      </c>
      <c r="P150" s="17">
        <v>70</v>
      </c>
      <c r="Q150" s="17">
        <v>71</v>
      </c>
    </row>
    <row r="151" spans="2:17" x14ac:dyDescent="0.3">
      <c r="B151" s="3" t="s">
        <v>318</v>
      </c>
      <c r="C151" s="17">
        <v>21.666666666666668</v>
      </c>
      <c r="D151" s="17">
        <v>21.333333333333332</v>
      </c>
      <c r="E151" s="17">
        <v>21.166666666666668</v>
      </c>
      <c r="F151" s="17">
        <v>19.916666666666668</v>
      </c>
      <c r="G151" s="17">
        <v>17.166666666666668</v>
      </c>
      <c r="H151" s="61">
        <v>17</v>
      </c>
      <c r="I151" s="61">
        <v>17.916666666666668</v>
      </c>
      <c r="J151" s="44">
        <v>18</v>
      </c>
      <c r="K151" s="87">
        <v>18</v>
      </c>
      <c r="L151" s="17">
        <v>18</v>
      </c>
      <c r="M151" s="17">
        <v>18</v>
      </c>
      <c r="N151" s="17">
        <v>18</v>
      </c>
      <c r="O151" s="17">
        <v>18</v>
      </c>
      <c r="P151" s="17">
        <v>18</v>
      </c>
      <c r="Q151" s="17">
        <v>18</v>
      </c>
    </row>
    <row r="152" spans="2:17" x14ac:dyDescent="0.3">
      <c r="B152" s="3" t="s">
        <v>615</v>
      </c>
      <c r="C152" s="17">
        <v>38</v>
      </c>
      <c r="D152" s="17">
        <v>35.333333333333336</v>
      </c>
      <c r="E152" s="17">
        <v>34.833333333333336</v>
      </c>
      <c r="F152" s="17">
        <v>33.083333333333336</v>
      </c>
      <c r="G152" s="17">
        <v>32.166666666666664</v>
      </c>
      <c r="H152" s="61">
        <v>28.416666666666668</v>
      </c>
      <c r="I152" s="61">
        <v>28.916666666666668</v>
      </c>
      <c r="J152" s="44">
        <v>30.571428571428573</v>
      </c>
      <c r="K152" s="85">
        <v>30</v>
      </c>
      <c r="L152" s="17">
        <v>30</v>
      </c>
      <c r="M152" s="17">
        <v>30</v>
      </c>
      <c r="N152" s="17">
        <v>31</v>
      </c>
      <c r="O152" s="17">
        <v>31</v>
      </c>
      <c r="P152" s="17">
        <v>31</v>
      </c>
      <c r="Q152" s="17">
        <v>31</v>
      </c>
    </row>
    <row r="153" spans="2:17" x14ac:dyDescent="0.3">
      <c r="B153" s="3" t="s">
        <v>319</v>
      </c>
      <c r="C153" s="17">
        <v>207.5</v>
      </c>
      <c r="D153" s="17">
        <v>204.33333333333334</v>
      </c>
      <c r="E153" s="17">
        <v>199.25</v>
      </c>
      <c r="F153" s="17">
        <v>201.83333333333334</v>
      </c>
      <c r="G153" s="17">
        <v>200.66666666666666</v>
      </c>
      <c r="H153" s="61">
        <v>190.33333333333334</v>
      </c>
      <c r="I153" s="61">
        <v>199.5</v>
      </c>
      <c r="J153" s="44">
        <v>207.57142857142858</v>
      </c>
      <c r="K153" s="85">
        <v>204</v>
      </c>
      <c r="L153" s="17">
        <v>206</v>
      </c>
      <c r="M153" s="17">
        <v>210</v>
      </c>
      <c r="N153" s="17">
        <v>206</v>
      </c>
      <c r="O153" s="17">
        <v>206</v>
      </c>
      <c r="P153" s="17">
        <v>211</v>
      </c>
      <c r="Q153" s="17">
        <v>210</v>
      </c>
    </row>
    <row r="154" spans="2:17" x14ac:dyDescent="0.3">
      <c r="B154" s="5" t="s">
        <v>616</v>
      </c>
      <c r="C154" s="19">
        <v>70.333333333333329</v>
      </c>
      <c r="D154" s="19">
        <v>67.25</v>
      </c>
      <c r="E154" s="19">
        <v>62.583333333333336</v>
      </c>
      <c r="F154" s="19">
        <v>58.666666666666664</v>
      </c>
      <c r="G154" s="19">
        <v>60.166666666666664</v>
      </c>
      <c r="H154" s="62">
        <v>57.916666666666664</v>
      </c>
      <c r="I154" s="62">
        <v>50.25</v>
      </c>
      <c r="J154" s="45">
        <v>48.428571428571431</v>
      </c>
      <c r="K154" s="86">
        <v>49</v>
      </c>
      <c r="L154" s="17">
        <v>48</v>
      </c>
      <c r="M154" s="17">
        <v>48</v>
      </c>
      <c r="N154" s="17">
        <v>48</v>
      </c>
      <c r="O154" s="17">
        <v>48</v>
      </c>
      <c r="P154" s="17">
        <v>48</v>
      </c>
      <c r="Q154" s="17">
        <v>50</v>
      </c>
    </row>
    <row r="155" spans="2:17" x14ac:dyDescent="0.3">
      <c r="B155" s="31" t="s">
        <v>193</v>
      </c>
      <c r="C155" s="41">
        <f t="shared" ref="C155:Q155" si="21">+SUM(C156:C163)</f>
        <v>412.33333333333331</v>
      </c>
      <c r="D155" s="41">
        <f t="shared" si="21"/>
        <v>422.33333333333331</v>
      </c>
      <c r="E155" s="41">
        <f t="shared" si="21"/>
        <v>415.91666666666669</v>
      </c>
      <c r="F155" s="41">
        <f t="shared" si="21"/>
        <v>439</v>
      </c>
      <c r="G155" s="41">
        <f t="shared" si="21"/>
        <v>455.5</v>
      </c>
      <c r="H155" s="60">
        <f>+SUM(H156:H163)</f>
        <v>489.25000000000006</v>
      </c>
      <c r="I155" s="60">
        <f>+SUM(I156:I163)</f>
        <v>491.66666666666669</v>
      </c>
      <c r="J155" s="60">
        <f>+SUM(J156:J163)</f>
        <v>491.42857142857144</v>
      </c>
      <c r="K155" s="84">
        <f t="shared" si="21"/>
        <v>494</v>
      </c>
      <c r="L155" s="89">
        <f t="shared" si="21"/>
        <v>494</v>
      </c>
      <c r="M155" s="89">
        <f t="shared" si="21"/>
        <v>495</v>
      </c>
      <c r="N155" s="89">
        <f t="shared" si="21"/>
        <v>490</v>
      </c>
      <c r="O155" s="89">
        <f t="shared" si="21"/>
        <v>489</v>
      </c>
      <c r="P155" s="89">
        <f t="shared" si="21"/>
        <v>486</v>
      </c>
      <c r="Q155" s="89">
        <f t="shared" si="21"/>
        <v>492</v>
      </c>
    </row>
    <row r="156" spans="2:17" x14ac:dyDescent="0.3">
      <c r="B156" s="3" t="s">
        <v>320</v>
      </c>
      <c r="C156" s="17">
        <v>59.666666666666664</v>
      </c>
      <c r="D156" s="17">
        <v>56.583333333333336</v>
      </c>
      <c r="E156" s="17">
        <v>56.5</v>
      </c>
      <c r="F156" s="17">
        <v>57.583333333333336</v>
      </c>
      <c r="G156" s="17">
        <v>58.166666666666664</v>
      </c>
      <c r="H156" s="61">
        <v>60.333333333333336</v>
      </c>
      <c r="I156" s="61">
        <v>64.5</v>
      </c>
      <c r="J156" s="44">
        <v>66.142857142857139</v>
      </c>
      <c r="K156" s="85">
        <v>68</v>
      </c>
      <c r="L156" s="17">
        <v>67</v>
      </c>
      <c r="M156" s="17">
        <v>69</v>
      </c>
      <c r="N156" s="17">
        <v>67</v>
      </c>
      <c r="O156" s="17">
        <v>64</v>
      </c>
      <c r="P156" s="17">
        <v>64</v>
      </c>
      <c r="Q156" s="17">
        <v>64</v>
      </c>
    </row>
    <row r="157" spans="2:17" x14ac:dyDescent="0.3">
      <c r="B157" s="3" t="s">
        <v>617</v>
      </c>
      <c r="C157" s="17">
        <v>25.5</v>
      </c>
      <c r="D157" s="17">
        <v>31.416666666666668</v>
      </c>
      <c r="E157" s="17">
        <v>32</v>
      </c>
      <c r="F157" s="17">
        <v>31.666666666666668</v>
      </c>
      <c r="G157" s="17">
        <v>31.75</v>
      </c>
      <c r="H157" s="61">
        <v>31.916666666666668</v>
      </c>
      <c r="I157" s="61">
        <v>29.666666666666668</v>
      </c>
      <c r="J157" s="44">
        <v>30.571428571428573</v>
      </c>
      <c r="K157" s="85">
        <v>30</v>
      </c>
      <c r="L157" s="17">
        <v>31</v>
      </c>
      <c r="M157" s="17">
        <v>31</v>
      </c>
      <c r="N157" s="17">
        <v>31</v>
      </c>
      <c r="O157" s="17">
        <v>31</v>
      </c>
      <c r="P157" s="17">
        <v>30</v>
      </c>
      <c r="Q157" s="17">
        <v>30</v>
      </c>
    </row>
    <row r="158" spans="2:17" x14ac:dyDescent="0.3">
      <c r="B158" s="3" t="s">
        <v>321</v>
      </c>
      <c r="C158" s="17">
        <v>87.416666666666671</v>
      </c>
      <c r="D158" s="17">
        <v>88.333333333333329</v>
      </c>
      <c r="E158" s="17">
        <v>84.916666666666671</v>
      </c>
      <c r="F158" s="17">
        <v>93.666666666666671</v>
      </c>
      <c r="G158" s="17">
        <v>98.5</v>
      </c>
      <c r="H158" s="61">
        <v>99.666666666666671</v>
      </c>
      <c r="I158" s="61">
        <v>100.25</v>
      </c>
      <c r="J158" s="44">
        <v>97.428571428571431</v>
      </c>
      <c r="K158" s="85">
        <v>99</v>
      </c>
      <c r="L158" s="17">
        <v>99</v>
      </c>
      <c r="M158" s="17">
        <v>98</v>
      </c>
      <c r="N158" s="17">
        <v>98</v>
      </c>
      <c r="O158" s="17">
        <v>96</v>
      </c>
      <c r="P158" s="17">
        <v>96</v>
      </c>
      <c r="Q158" s="17">
        <v>96</v>
      </c>
    </row>
    <row r="159" spans="2:17" x14ac:dyDescent="0.3">
      <c r="B159" s="3" t="s">
        <v>618</v>
      </c>
      <c r="C159" s="17">
        <v>33.083333333333336</v>
      </c>
      <c r="D159" s="17">
        <v>34</v>
      </c>
      <c r="E159" s="17">
        <v>35.833333333333336</v>
      </c>
      <c r="F159" s="17">
        <v>36.583333333333336</v>
      </c>
      <c r="G159" s="17">
        <v>35.916666666666664</v>
      </c>
      <c r="H159" s="61">
        <v>36.166666666666664</v>
      </c>
      <c r="I159" s="61">
        <v>35.25</v>
      </c>
      <c r="J159" s="44">
        <v>34.285714285714285</v>
      </c>
      <c r="K159" s="85">
        <v>34</v>
      </c>
      <c r="L159" s="17">
        <v>34</v>
      </c>
      <c r="M159" s="17">
        <v>34</v>
      </c>
      <c r="N159" s="17">
        <v>34</v>
      </c>
      <c r="O159" s="17">
        <v>35</v>
      </c>
      <c r="P159" s="17">
        <v>34</v>
      </c>
      <c r="Q159" s="17">
        <v>35</v>
      </c>
    </row>
    <row r="160" spans="2:17" x14ac:dyDescent="0.3">
      <c r="B160" s="3" t="s">
        <v>619</v>
      </c>
      <c r="C160" s="17">
        <v>27</v>
      </c>
      <c r="D160" s="17">
        <v>26.166666666666668</v>
      </c>
      <c r="E160" s="17">
        <v>24.666666666666668</v>
      </c>
      <c r="F160" s="17">
        <v>26.416666666666668</v>
      </c>
      <c r="G160" s="17">
        <v>25.916666666666668</v>
      </c>
      <c r="H160" s="61">
        <v>25.083333333333332</v>
      </c>
      <c r="I160" s="61">
        <v>23.083333333333332</v>
      </c>
      <c r="J160" s="44">
        <v>23</v>
      </c>
      <c r="K160" s="85">
        <v>23</v>
      </c>
      <c r="L160" s="17">
        <v>24</v>
      </c>
      <c r="M160" s="17">
        <v>24</v>
      </c>
      <c r="N160" s="17">
        <v>23</v>
      </c>
      <c r="O160" s="17">
        <v>22</v>
      </c>
      <c r="P160" s="17">
        <v>23</v>
      </c>
      <c r="Q160" s="17">
        <v>22</v>
      </c>
    </row>
    <row r="161" spans="2:17" x14ac:dyDescent="0.3">
      <c r="B161" s="3" t="s">
        <v>322</v>
      </c>
      <c r="C161" s="17">
        <v>69.583333333333329</v>
      </c>
      <c r="D161" s="17">
        <v>71.083333333333329</v>
      </c>
      <c r="E161" s="17">
        <v>71.166666666666671</v>
      </c>
      <c r="F161" s="17">
        <v>74</v>
      </c>
      <c r="G161" s="17">
        <v>86.666666666666671</v>
      </c>
      <c r="H161" s="61">
        <v>112.66666666666667</v>
      </c>
      <c r="I161" s="61">
        <v>107.41666666666667</v>
      </c>
      <c r="J161" s="44">
        <v>102.28571428571429</v>
      </c>
      <c r="K161" s="85">
        <v>104</v>
      </c>
      <c r="L161" s="17">
        <v>103</v>
      </c>
      <c r="M161" s="17">
        <v>101</v>
      </c>
      <c r="N161" s="17">
        <v>99</v>
      </c>
      <c r="O161" s="17">
        <v>102</v>
      </c>
      <c r="P161" s="17">
        <v>101</v>
      </c>
      <c r="Q161" s="17">
        <v>106</v>
      </c>
    </row>
    <row r="162" spans="2:17" x14ac:dyDescent="0.3">
      <c r="B162" s="3" t="s">
        <v>323</v>
      </c>
      <c r="C162" s="17">
        <v>91.25</v>
      </c>
      <c r="D162" s="17">
        <v>95.416666666666671</v>
      </c>
      <c r="E162" s="17">
        <v>92.083333333333329</v>
      </c>
      <c r="F162" s="17">
        <v>101.08333333333333</v>
      </c>
      <c r="G162" s="17">
        <v>99.166666666666671</v>
      </c>
      <c r="H162" s="61">
        <v>98.75</v>
      </c>
      <c r="I162" s="61">
        <v>105.5</v>
      </c>
      <c r="J162" s="44">
        <v>113</v>
      </c>
      <c r="K162" s="85">
        <v>110</v>
      </c>
      <c r="L162" s="17">
        <v>110</v>
      </c>
      <c r="M162" s="17">
        <v>112</v>
      </c>
      <c r="N162" s="17">
        <v>113</v>
      </c>
      <c r="O162" s="17">
        <v>115</v>
      </c>
      <c r="P162" s="17">
        <v>115</v>
      </c>
      <c r="Q162" s="17">
        <v>116</v>
      </c>
    </row>
    <row r="163" spans="2:17" x14ac:dyDescent="0.3">
      <c r="B163" s="5" t="s">
        <v>324</v>
      </c>
      <c r="C163" s="19">
        <v>18.833333333333332</v>
      </c>
      <c r="D163" s="19">
        <v>19.333333333333332</v>
      </c>
      <c r="E163" s="19">
        <v>18.75</v>
      </c>
      <c r="F163" s="19">
        <v>18</v>
      </c>
      <c r="G163" s="19">
        <v>19.416666666666668</v>
      </c>
      <c r="H163" s="62">
        <v>24.666666666666668</v>
      </c>
      <c r="I163" s="62">
        <v>26</v>
      </c>
      <c r="J163" s="45">
        <v>24.714285714285715</v>
      </c>
      <c r="K163" s="86">
        <v>26</v>
      </c>
      <c r="L163" s="17">
        <v>26</v>
      </c>
      <c r="M163" s="17">
        <v>26</v>
      </c>
      <c r="N163" s="17">
        <v>25</v>
      </c>
      <c r="O163" s="17">
        <v>24</v>
      </c>
      <c r="P163" s="17">
        <v>23</v>
      </c>
      <c r="Q163" s="17">
        <v>23</v>
      </c>
    </row>
    <row r="164" spans="2:17" x14ac:dyDescent="0.3">
      <c r="B164" s="31" t="s">
        <v>194</v>
      </c>
      <c r="C164" s="41">
        <f t="shared" ref="C164:Q164" si="22">+SUM(C165:C166)</f>
        <v>82.583333333333343</v>
      </c>
      <c r="D164" s="41">
        <f t="shared" si="22"/>
        <v>82.75</v>
      </c>
      <c r="E164" s="41">
        <f t="shared" si="22"/>
        <v>81.833333333333343</v>
      </c>
      <c r="F164" s="41">
        <f t="shared" si="22"/>
        <v>83.833333333333343</v>
      </c>
      <c r="G164" s="41">
        <f t="shared" si="22"/>
        <v>83.083333333333329</v>
      </c>
      <c r="H164" s="60">
        <f>+SUM(H165:H166)</f>
        <v>91.583333333333343</v>
      </c>
      <c r="I164" s="60">
        <f>+SUM(I165:I166)</f>
        <v>93.666666666666671</v>
      </c>
      <c r="J164" s="60">
        <f>+SUM(J165:J166)</f>
        <v>96.857142857142861</v>
      </c>
      <c r="K164" s="84">
        <f t="shared" si="22"/>
        <v>94</v>
      </c>
      <c r="L164" s="89">
        <f t="shared" si="22"/>
        <v>94</v>
      </c>
      <c r="M164" s="89">
        <f t="shared" si="22"/>
        <v>98</v>
      </c>
      <c r="N164" s="89">
        <f t="shared" si="22"/>
        <v>98</v>
      </c>
      <c r="O164" s="89">
        <f t="shared" si="22"/>
        <v>98</v>
      </c>
      <c r="P164" s="89">
        <f t="shared" si="22"/>
        <v>98</v>
      </c>
      <c r="Q164" s="89">
        <f t="shared" si="22"/>
        <v>98</v>
      </c>
    </row>
    <row r="165" spans="2:17" x14ac:dyDescent="0.3">
      <c r="B165" s="3" t="s">
        <v>325</v>
      </c>
      <c r="C165" s="17">
        <v>22</v>
      </c>
      <c r="D165" s="17">
        <v>22.916666666666668</v>
      </c>
      <c r="E165" s="17">
        <v>24.5</v>
      </c>
      <c r="F165" s="17">
        <v>23.25</v>
      </c>
      <c r="G165" s="17">
        <v>21.833333333333332</v>
      </c>
      <c r="H165" s="61">
        <v>24.666666666666668</v>
      </c>
      <c r="I165" s="61">
        <v>25.166666666666668</v>
      </c>
      <c r="J165" s="44">
        <v>25.571428571428573</v>
      </c>
      <c r="K165" s="85">
        <v>25</v>
      </c>
      <c r="L165" s="17">
        <v>25</v>
      </c>
      <c r="M165" s="17">
        <v>25</v>
      </c>
      <c r="N165" s="17">
        <v>26</v>
      </c>
      <c r="O165" s="17">
        <v>26</v>
      </c>
      <c r="P165" s="17">
        <v>26</v>
      </c>
      <c r="Q165" s="17">
        <v>26</v>
      </c>
    </row>
    <row r="166" spans="2:17" x14ac:dyDescent="0.3">
      <c r="B166" s="5" t="s">
        <v>326</v>
      </c>
      <c r="C166" s="19">
        <v>60.583333333333336</v>
      </c>
      <c r="D166" s="19">
        <v>59.833333333333336</v>
      </c>
      <c r="E166" s="19">
        <v>57.333333333333336</v>
      </c>
      <c r="F166" s="19">
        <v>60.583333333333336</v>
      </c>
      <c r="G166" s="19">
        <v>61.25</v>
      </c>
      <c r="H166" s="62">
        <v>66.916666666666671</v>
      </c>
      <c r="I166" s="62">
        <v>68.5</v>
      </c>
      <c r="J166" s="45">
        <v>71.285714285714292</v>
      </c>
      <c r="K166" s="86">
        <v>69</v>
      </c>
      <c r="L166" s="17">
        <v>69</v>
      </c>
      <c r="M166" s="17">
        <v>73</v>
      </c>
      <c r="N166" s="17">
        <v>72</v>
      </c>
      <c r="O166" s="17">
        <v>72</v>
      </c>
      <c r="P166" s="17">
        <v>72</v>
      </c>
      <c r="Q166" s="17">
        <v>72</v>
      </c>
    </row>
    <row r="167" spans="2:17" x14ac:dyDescent="0.3">
      <c r="B167" s="31" t="s">
        <v>195</v>
      </c>
      <c r="C167" s="41">
        <f t="shared" ref="C167:Q167" si="23">+SUM(C168:C184)</f>
        <v>1473.8333333333335</v>
      </c>
      <c r="D167" s="41">
        <f t="shared" si="23"/>
        <v>1430.3333333333335</v>
      </c>
      <c r="E167" s="41">
        <f t="shared" si="23"/>
        <v>1359.3333333333335</v>
      </c>
      <c r="F167" s="41">
        <f t="shared" si="23"/>
        <v>1334</v>
      </c>
      <c r="G167" s="41">
        <f t="shared" si="23"/>
        <v>1389.5833333333333</v>
      </c>
      <c r="H167" s="60">
        <f>+SUM(H168:H184)</f>
        <v>1615.6666666666665</v>
      </c>
      <c r="I167" s="60">
        <f>+SUM(I168:I184)</f>
        <v>1641.8333333333335</v>
      </c>
      <c r="J167" s="60">
        <f>+SUM(J168:J184)</f>
        <v>1518.7142857142858</v>
      </c>
      <c r="K167" s="84">
        <f t="shared" si="23"/>
        <v>1517</v>
      </c>
      <c r="L167" s="89">
        <f t="shared" si="23"/>
        <v>1521</v>
      </c>
      <c r="M167" s="89">
        <f t="shared" si="23"/>
        <v>1525</v>
      </c>
      <c r="N167" s="89">
        <f t="shared" si="23"/>
        <v>1520</v>
      </c>
      <c r="O167" s="89">
        <f t="shared" si="23"/>
        <v>1514</v>
      </c>
      <c r="P167" s="89">
        <f t="shared" si="23"/>
        <v>1508</v>
      </c>
      <c r="Q167" s="89">
        <f t="shared" si="23"/>
        <v>1526</v>
      </c>
    </row>
    <row r="168" spans="2:17" x14ac:dyDescent="0.3">
      <c r="B168" s="3" t="s">
        <v>327</v>
      </c>
      <c r="C168" s="17">
        <v>65.75</v>
      </c>
      <c r="D168" s="17">
        <v>66.666666666666671</v>
      </c>
      <c r="E168" s="17">
        <v>72.166666666666671</v>
      </c>
      <c r="F168" s="17">
        <v>73.166666666666671</v>
      </c>
      <c r="G168" s="17">
        <v>74.75</v>
      </c>
      <c r="H168" s="61">
        <v>74.083333333333329</v>
      </c>
      <c r="I168" s="61">
        <v>71.583333333333329</v>
      </c>
      <c r="J168" s="44">
        <v>70.857142857142861</v>
      </c>
      <c r="K168" s="87">
        <v>71</v>
      </c>
      <c r="L168" s="17">
        <v>71</v>
      </c>
      <c r="M168" s="17">
        <v>71</v>
      </c>
      <c r="N168" s="17">
        <v>72</v>
      </c>
      <c r="O168" s="17">
        <v>71</v>
      </c>
      <c r="P168" s="17">
        <v>70</v>
      </c>
      <c r="Q168" s="17">
        <v>70</v>
      </c>
    </row>
    <row r="169" spans="2:17" x14ac:dyDescent="0.3">
      <c r="B169" s="3" t="s">
        <v>620</v>
      </c>
      <c r="C169" s="17">
        <v>12.75</v>
      </c>
      <c r="D169" s="17">
        <v>13.166666666666666</v>
      </c>
      <c r="E169" s="17">
        <v>13.916666666666666</v>
      </c>
      <c r="F169" s="17">
        <v>16</v>
      </c>
      <c r="G169" s="17">
        <v>17</v>
      </c>
      <c r="H169" s="61">
        <v>20.583333333333332</v>
      </c>
      <c r="I169" s="61">
        <v>22</v>
      </c>
      <c r="J169" s="44">
        <v>21.428571428571427</v>
      </c>
      <c r="K169" s="85">
        <v>22</v>
      </c>
      <c r="L169" s="17">
        <v>22</v>
      </c>
      <c r="M169" s="17">
        <v>22</v>
      </c>
      <c r="N169" s="17">
        <v>21</v>
      </c>
      <c r="O169" s="17">
        <v>21</v>
      </c>
      <c r="P169" s="17">
        <v>21</v>
      </c>
      <c r="Q169" s="17">
        <v>21</v>
      </c>
    </row>
    <row r="170" spans="2:17" x14ac:dyDescent="0.3">
      <c r="B170" s="3" t="s">
        <v>621</v>
      </c>
      <c r="C170" s="17">
        <v>19.666666666666668</v>
      </c>
      <c r="D170" s="17">
        <v>19.333333333333332</v>
      </c>
      <c r="E170" s="17">
        <v>22</v>
      </c>
      <c r="F170" s="17">
        <v>20.5</v>
      </c>
      <c r="G170" s="17">
        <v>18.333333333333332</v>
      </c>
      <c r="H170" s="61">
        <v>19.083333333333332</v>
      </c>
      <c r="I170" s="61">
        <v>19.666666666666668</v>
      </c>
      <c r="J170" s="44">
        <v>19.428571428571427</v>
      </c>
      <c r="K170" s="85">
        <v>20</v>
      </c>
      <c r="L170" s="17">
        <v>20</v>
      </c>
      <c r="M170" s="17">
        <v>20</v>
      </c>
      <c r="N170" s="17">
        <v>19</v>
      </c>
      <c r="O170" s="17">
        <v>19</v>
      </c>
      <c r="P170" s="17">
        <v>19</v>
      </c>
      <c r="Q170" s="17">
        <v>19</v>
      </c>
    </row>
    <row r="171" spans="2:17" x14ac:dyDescent="0.3">
      <c r="B171" s="3" t="s">
        <v>622</v>
      </c>
      <c r="C171" s="17">
        <v>39.75</v>
      </c>
      <c r="D171" s="17">
        <v>36.25</v>
      </c>
      <c r="E171" s="17">
        <v>36.166666666666664</v>
      </c>
      <c r="F171" s="17">
        <v>35.583333333333336</v>
      </c>
      <c r="G171" s="17">
        <v>38</v>
      </c>
      <c r="H171" s="61">
        <v>39.75</v>
      </c>
      <c r="I171" s="61">
        <v>37.166666666666664</v>
      </c>
      <c r="J171" s="44">
        <v>39</v>
      </c>
      <c r="K171" s="85">
        <v>37</v>
      </c>
      <c r="L171" s="17">
        <v>37</v>
      </c>
      <c r="M171" s="17">
        <v>39</v>
      </c>
      <c r="N171" s="17">
        <v>39</v>
      </c>
      <c r="O171" s="17">
        <v>40</v>
      </c>
      <c r="P171" s="17">
        <v>39</v>
      </c>
      <c r="Q171" s="17">
        <v>42</v>
      </c>
    </row>
    <row r="172" spans="2:17" x14ac:dyDescent="0.3">
      <c r="B172" s="3" t="s">
        <v>328</v>
      </c>
      <c r="C172" s="17">
        <v>69.166666666666671</v>
      </c>
      <c r="D172" s="17">
        <v>70.583333333333329</v>
      </c>
      <c r="E172" s="17">
        <v>30.083333333333332</v>
      </c>
      <c r="F172" s="17">
        <v>27.666666666666668</v>
      </c>
      <c r="G172" s="17">
        <v>27.333333333333332</v>
      </c>
      <c r="H172" s="61">
        <v>27.916666666666668</v>
      </c>
      <c r="I172" s="61">
        <v>26.75</v>
      </c>
      <c r="J172" s="44">
        <v>27.571428571428573</v>
      </c>
      <c r="K172" s="85">
        <v>27</v>
      </c>
      <c r="L172" s="17">
        <v>27</v>
      </c>
      <c r="M172" s="17">
        <v>27</v>
      </c>
      <c r="N172" s="17">
        <v>28</v>
      </c>
      <c r="O172" s="17">
        <v>28</v>
      </c>
      <c r="P172" s="17">
        <v>28</v>
      </c>
      <c r="Q172" s="17">
        <v>28</v>
      </c>
    </row>
    <row r="173" spans="2:17" x14ac:dyDescent="0.3">
      <c r="B173" s="3" t="s">
        <v>623</v>
      </c>
      <c r="C173" s="17">
        <v>36.083333333333336</v>
      </c>
      <c r="D173" s="17">
        <v>30.666666666666668</v>
      </c>
      <c r="E173" s="17">
        <v>29</v>
      </c>
      <c r="F173" s="17">
        <v>28.166666666666668</v>
      </c>
      <c r="G173" s="17">
        <v>28</v>
      </c>
      <c r="H173" s="61">
        <v>29.333333333333332</v>
      </c>
      <c r="I173" s="61">
        <v>29.333333333333332</v>
      </c>
      <c r="J173" s="44">
        <v>28</v>
      </c>
      <c r="K173" s="85">
        <v>28</v>
      </c>
      <c r="L173" s="17">
        <v>28</v>
      </c>
      <c r="M173" s="17">
        <v>28</v>
      </c>
      <c r="N173" s="17">
        <v>28</v>
      </c>
      <c r="O173" s="17">
        <v>28</v>
      </c>
      <c r="P173" s="17">
        <v>28</v>
      </c>
      <c r="Q173" s="17">
        <v>28</v>
      </c>
    </row>
    <row r="174" spans="2:17" x14ac:dyDescent="0.3">
      <c r="B174" s="3" t="s">
        <v>329</v>
      </c>
      <c r="C174" s="17">
        <v>143.5</v>
      </c>
      <c r="D174" s="17">
        <v>138.91666666666666</v>
      </c>
      <c r="E174" s="17">
        <v>126.91666666666667</v>
      </c>
      <c r="F174" s="17">
        <v>128.33333333333334</v>
      </c>
      <c r="G174" s="17">
        <v>134.33333333333334</v>
      </c>
      <c r="H174" s="61">
        <v>146.08333333333334</v>
      </c>
      <c r="I174" s="61">
        <v>146</v>
      </c>
      <c r="J174" s="44">
        <v>149.28571428571428</v>
      </c>
      <c r="K174" s="85">
        <v>144</v>
      </c>
      <c r="L174" s="17">
        <v>145</v>
      </c>
      <c r="M174" s="17">
        <v>145</v>
      </c>
      <c r="N174" s="17">
        <v>152</v>
      </c>
      <c r="O174" s="17">
        <v>153</v>
      </c>
      <c r="P174" s="17">
        <v>153</v>
      </c>
      <c r="Q174" s="17">
        <v>153</v>
      </c>
    </row>
    <row r="175" spans="2:17" x14ac:dyDescent="0.3">
      <c r="B175" s="3" t="s">
        <v>330</v>
      </c>
      <c r="C175" s="17">
        <v>50.416666666666664</v>
      </c>
      <c r="D175" s="17">
        <v>47.75</v>
      </c>
      <c r="E175" s="17">
        <v>39.25</v>
      </c>
      <c r="F175" s="17">
        <v>39.916666666666664</v>
      </c>
      <c r="G175" s="17">
        <v>39.416666666666664</v>
      </c>
      <c r="H175" s="61">
        <v>38.083333333333336</v>
      </c>
      <c r="I175" s="61">
        <v>36.166666666666664</v>
      </c>
      <c r="J175" s="44">
        <v>34.857142857142854</v>
      </c>
      <c r="K175" s="85">
        <v>35</v>
      </c>
      <c r="L175" s="17">
        <v>35</v>
      </c>
      <c r="M175" s="17">
        <v>34</v>
      </c>
      <c r="N175" s="17">
        <v>35</v>
      </c>
      <c r="O175" s="17">
        <v>35</v>
      </c>
      <c r="P175" s="17">
        <v>35</v>
      </c>
      <c r="Q175" s="17">
        <v>35</v>
      </c>
    </row>
    <row r="176" spans="2:17" x14ac:dyDescent="0.3">
      <c r="B176" s="3" t="s">
        <v>331</v>
      </c>
      <c r="C176" s="17">
        <v>90</v>
      </c>
      <c r="D176" s="17">
        <v>89</v>
      </c>
      <c r="E176" s="17">
        <v>98.75</v>
      </c>
      <c r="F176" s="17">
        <v>97.5</v>
      </c>
      <c r="G176" s="17">
        <v>92.833333333333329</v>
      </c>
      <c r="H176" s="61">
        <v>94.333333333333329</v>
      </c>
      <c r="I176" s="61">
        <v>88.75</v>
      </c>
      <c r="J176" s="44">
        <v>85.285714285714292</v>
      </c>
      <c r="K176" s="85">
        <v>85</v>
      </c>
      <c r="L176" s="17">
        <v>87</v>
      </c>
      <c r="M176" s="17">
        <v>86</v>
      </c>
      <c r="N176" s="17">
        <v>85</v>
      </c>
      <c r="O176" s="17">
        <v>85</v>
      </c>
      <c r="P176" s="17">
        <v>84</v>
      </c>
      <c r="Q176" s="17">
        <v>85</v>
      </c>
    </row>
    <row r="177" spans="2:17" x14ac:dyDescent="0.3">
      <c r="B177" s="3" t="s">
        <v>624</v>
      </c>
      <c r="C177" s="17">
        <v>27.75</v>
      </c>
      <c r="D177" s="17">
        <v>24.333333333333332</v>
      </c>
      <c r="E177" s="17">
        <v>31.083333333333332</v>
      </c>
      <c r="F177" s="17">
        <v>31.666666666666668</v>
      </c>
      <c r="G177" s="17">
        <v>32</v>
      </c>
      <c r="H177" s="61">
        <v>31.75</v>
      </c>
      <c r="I177" s="61">
        <v>34.75</v>
      </c>
      <c r="J177" s="44">
        <v>32.285714285714285</v>
      </c>
      <c r="K177" s="85">
        <v>32</v>
      </c>
      <c r="L177" s="17">
        <v>32</v>
      </c>
      <c r="M177" s="17">
        <v>33</v>
      </c>
      <c r="N177" s="17">
        <v>32</v>
      </c>
      <c r="O177" s="17">
        <v>32</v>
      </c>
      <c r="P177" s="17">
        <v>32</v>
      </c>
      <c r="Q177" s="17">
        <v>33</v>
      </c>
    </row>
    <row r="178" spans="2:17" x14ac:dyDescent="0.3">
      <c r="B178" s="3" t="s">
        <v>625</v>
      </c>
      <c r="C178" s="17">
        <v>28.916666666666668</v>
      </c>
      <c r="D178" s="17">
        <v>28.833333333333332</v>
      </c>
      <c r="E178" s="17">
        <v>29.083333333333332</v>
      </c>
      <c r="F178" s="17">
        <v>28.166666666666668</v>
      </c>
      <c r="G178" s="17">
        <v>29.5</v>
      </c>
      <c r="H178" s="61">
        <v>29.25</v>
      </c>
      <c r="I178" s="61">
        <v>28.75</v>
      </c>
      <c r="J178" s="44">
        <v>28.571428571428573</v>
      </c>
      <c r="K178" s="85">
        <v>28</v>
      </c>
      <c r="L178" s="17">
        <v>28</v>
      </c>
      <c r="M178" s="17">
        <v>28</v>
      </c>
      <c r="N178" s="17">
        <v>29</v>
      </c>
      <c r="O178" s="17">
        <v>29</v>
      </c>
      <c r="P178" s="17">
        <v>29</v>
      </c>
      <c r="Q178" s="17">
        <v>29</v>
      </c>
    </row>
    <row r="179" spans="2:17" x14ac:dyDescent="0.3">
      <c r="B179" s="3" t="s">
        <v>332</v>
      </c>
      <c r="C179" s="17">
        <v>139.83333333333334</v>
      </c>
      <c r="D179" s="17">
        <v>151.58333333333334</v>
      </c>
      <c r="E179" s="17">
        <v>150.58333333333334</v>
      </c>
      <c r="F179" s="17">
        <v>150.66666666666666</v>
      </c>
      <c r="G179" s="17">
        <v>146.25</v>
      </c>
      <c r="H179" s="61">
        <v>140.16666666666666</v>
      </c>
      <c r="I179" s="61">
        <v>141.66666666666666</v>
      </c>
      <c r="J179" s="44">
        <v>149.85714285714286</v>
      </c>
      <c r="K179" s="87">
        <v>148</v>
      </c>
      <c r="L179" s="17">
        <v>148</v>
      </c>
      <c r="M179" s="17">
        <v>152</v>
      </c>
      <c r="N179" s="17">
        <v>150</v>
      </c>
      <c r="O179" s="17">
        <v>146</v>
      </c>
      <c r="P179" s="17">
        <v>152</v>
      </c>
      <c r="Q179" s="17">
        <v>153</v>
      </c>
    </row>
    <row r="180" spans="2:17" x14ac:dyDescent="0.3">
      <c r="B180" s="3" t="s">
        <v>333</v>
      </c>
      <c r="C180" s="17">
        <v>132.91666666666666</v>
      </c>
      <c r="D180" s="17">
        <v>120.08333333333333</v>
      </c>
      <c r="E180" s="17">
        <v>113.5</v>
      </c>
      <c r="F180" s="17">
        <v>112.83333333333333</v>
      </c>
      <c r="G180" s="17">
        <v>133.91666666666666</v>
      </c>
      <c r="H180" s="61">
        <v>335.25</v>
      </c>
      <c r="I180" s="61">
        <v>340.66666666666669</v>
      </c>
      <c r="J180" s="44">
        <v>212.85714285714286</v>
      </c>
      <c r="K180" s="85">
        <v>219</v>
      </c>
      <c r="L180" s="17">
        <v>222</v>
      </c>
      <c r="M180" s="17">
        <v>217</v>
      </c>
      <c r="N180" s="17">
        <v>212</v>
      </c>
      <c r="O180" s="17">
        <v>209</v>
      </c>
      <c r="P180" s="17">
        <v>204</v>
      </c>
      <c r="Q180" s="17">
        <v>207</v>
      </c>
    </row>
    <row r="181" spans="2:17" x14ac:dyDescent="0.3">
      <c r="B181" s="3" t="s">
        <v>334</v>
      </c>
      <c r="C181" s="17">
        <v>85.416666666666671</v>
      </c>
      <c r="D181" s="17">
        <v>87.75</v>
      </c>
      <c r="E181" s="17">
        <v>87.833333333333329</v>
      </c>
      <c r="F181" s="17">
        <v>85.333333333333329</v>
      </c>
      <c r="G181" s="17">
        <v>103.75</v>
      </c>
      <c r="H181" s="61">
        <v>104.83333333333333</v>
      </c>
      <c r="I181" s="61">
        <v>103.5</v>
      </c>
      <c r="J181" s="44">
        <v>103.28571428571429</v>
      </c>
      <c r="K181" s="85">
        <v>103</v>
      </c>
      <c r="L181" s="17">
        <v>103</v>
      </c>
      <c r="M181" s="17">
        <v>103</v>
      </c>
      <c r="N181" s="17">
        <v>103</v>
      </c>
      <c r="O181" s="17">
        <v>104</v>
      </c>
      <c r="P181" s="17">
        <v>104</v>
      </c>
      <c r="Q181" s="17">
        <v>103</v>
      </c>
    </row>
    <row r="182" spans="2:17" x14ac:dyDescent="0.3">
      <c r="B182" s="3" t="s">
        <v>335</v>
      </c>
      <c r="C182" s="17">
        <v>271.16666666666669</v>
      </c>
      <c r="D182" s="17">
        <v>248.25</v>
      </c>
      <c r="E182" s="17">
        <v>237</v>
      </c>
      <c r="F182" s="17">
        <v>219.91666666666666</v>
      </c>
      <c r="G182" s="17">
        <v>231.58333333333334</v>
      </c>
      <c r="H182" s="61">
        <v>244.75</v>
      </c>
      <c r="I182" s="61">
        <v>264.25</v>
      </c>
      <c r="J182" s="44">
        <v>268.85714285714283</v>
      </c>
      <c r="K182" s="85">
        <v>270</v>
      </c>
      <c r="L182" s="17">
        <v>268</v>
      </c>
      <c r="M182" s="17">
        <v>271</v>
      </c>
      <c r="N182" s="17">
        <v>270</v>
      </c>
      <c r="O182" s="17">
        <v>270</v>
      </c>
      <c r="P182" s="17">
        <v>267</v>
      </c>
      <c r="Q182" s="17">
        <v>266</v>
      </c>
    </row>
    <row r="183" spans="2:17" x14ac:dyDescent="0.3">
      <c r="B183" s="3" t="s">
        <v>626</v>
      </c>
      <c r="C183" s="17">
        <v>73.416666666666671</v>
      </c>
      <c r="D183" s="17">
        <v>70.666666666666671</v>
      </c>
      <c r="E183" s="17">
        <v>65.416666666666671</v>
      </c>
      <c r="F183" s="17">
        <v>66.333333333333329</v>
      </c>
      <c r="G183" s="17">
        <v>70.75</v>
      </c>
      <c r="H183" s="61">
        <v>66.25</v>
      </c>
      <c r="I183" s="61">
        <v>58.666666666666664</v>
      </c>
      <c r="J183" s="44">
        <v>55</v>
      </c>
      <c r="K183" s="85">
        <v>56</v>
      </c>
      <c r="L183" s="17">
        <v>56</v>
      </c>
      <c r="M183" s="17">
        <v>56</v>
      </c>
      <c r="N183" s="17">
        <v>55</v>
      </c>
      <c r="O183" s="17">
        <v>54</v>
      </c>
      <c r="P183" s="17">
        <v>54</v>
      </c>
      <c r="Q183" s="17">
        <v>54</v>
      </c>
    </row>
    <row r="184" spans="2:17" x14ac:dyDescent="0.3">
      <c r="B184" s="5" t="s">
        <v>336</v>
      </c>
      <c r="C184" s="19">
        <v>187.33333333333334</v>
      </c>
      <c r="D184" s="19">
        <v>186.5</v>
      </c>
      <c r="E184" s="19">
        <v>176.58333333333334</v>
      </c>
      <c r="F184" s="19">
        <v>172.25</v>
      </c>
      <c r="G184" s="19">
        <v>171.83333333333334</v>
      </c>
      <c r="H184" s="62">
        <v>174.16666666666666</v>
      </c>
      <c r="I184" s="62">
        <v>192.16666666666666</v>
      </c>
      <c r="J184" s="45">
        <v>192.28571428571428</v>
      </c>
      <c r="K184" s="86">
        <v>192</v>
      </c>
      <c r="L184" s="17">
        <v>192</v>
      </c>
      <c r="M184" s="17">
        <v>193</v>
      </c>
      <c r="N184" s="17">
        <v>190</v>
      </c>
      <c r="O184" s="17">
        <v>190</v>
      </c>
      <c r="P184" s="17">
        <v>189</v>
      </c>
      <c r="Q184" s="17">
        <v>200</v>
      </c>
    </row>
    <row r="185" spans="2:17" x14ac:dyDescent="0.3">
      <c r="B185" s="31" t="s">
        <v>196</v>
      </c>
      <c r="C185" s="41">
        <f t="shared" ref="C185:Q185" si="24">+SUM(C186:C190)</f>
        <v>517.41666666666663</v>
      </c>
      <c r="D185" s="41">
        <f t="shared" si="24"/>
        <v>530.08333333333337</v>
      </c>
      <c r="E185" s="41">
        <f t="shared" si="24"/>
        <v>528.75</v>
      </c>
      <c r="F185" s="41">
        <f t="shared" si="24"/>
        <v>553.66666666666663</v>
      </c>
      <c r="G185" s="41">
        <f t="shared" si="24"/>
        <v>589.25</v>
      </c>
      <c r="H185" s="60">
        <f>+SUM(H186:H190)</f>
        <v>600.91666666666663</v>
      </c>
      <c r="I185" s="60">
        <f>+SUM(I186:I190)</f>
        <v>621</v>
      </c>
      <c r="J185" s="60">
        <f>+SUM(J186:J190)</f>
        <v>621.71428571428567</v>
      </c>
      <c r="K185" s="84">
        <f t="shared" si="24"/>
        <v>636</v>
      </c>
      <c r="L185" s="89">
        <f t="shared" si="24"/>
        <v>636</v>
      </c>
      <c r="M185" s="89">
        <f t="shared" si="24"/>
        <v>632</v>
      </c>
      <c r="N185" s="89">
        <f t="shared" si="24"/>
        <v>614</v>
      </c>
      <c r="O185" s="89">
        <f t="shared" si="24"/>
        <v>611</v>
      </c>
      <c r="P185" s="89">
        <f t="shared" si="24"/>
        <v>610</v>
      </c>
      <c r="Q185" s="89">
        <f t="shared" si="24"/>
        <v>613</v>
      </c>
    </row>
    <row r="186" spans="2:17" x14ac:dyDescent="0.3">
      <c r="B186" s="3" t="s">
        <v>337</v>
      </c>
      <c r="C186" s="17">
        <v>252.08333333333334</v>
      </c>
      <c r="D186" s="17">
        <v>251.83333333333334</v>
      </c>
      <c r="E186" s="17">
        <v>256</v>
      </c>
      <c r="F186" s="17">
        <v>277.5</v>
      </c>
      <c r="G186" s="17">
        <v>282.83333333333331</v>
      </c>
      <c r="H186" s="61">
        <v>286.83333333333331</v>
      </c>
      <c r="I186" s="61">
        <v>295.41666666666669</v>
      </c>
      <c r="J186" s="44">
        <v>296</v>
      </c>
      <c r="K186" s="85">
        <v>310</v>
      </c>
      <c r="L186" s="17">
        <v>310</v>
      </c>
      <c r="M186" s="17">
        <v>306</v>
      </c>
      <c r="N186" s="17">
        <v>290</v>
      </c>
      <c r="O186" s="17">
        <v>287</v>
      </c>
      <c r="P186" s="17">
        <v>286</v>
      </c>
      <c r="Q186" s="17">
        <v>283</v>
      </c>
    </row>
    <row r="187" spans="2:17" x14ac:dyDescent="0.3">
      <c r="B187" s="3" t="s">
        <v>627</v>
      </c>
      <c r="C187" s="17">
        <v>38.666666666666664</v>
      </c>
      <c r="D187" s="17">
        <v>40.083333333333336</v>
      </c>
      <c r="E187" s="17">
        <v>37.916666666666664</v>
      </c>
      <c r="F187" s="17">
        <v>42.75</v>
      </c>
      <c r="G187" s="17">
        <v>50</v>
      </c>
      <c r="H187" s="61">
        <v>52.75</v>
      </c>
      <c r="I187" s="61">
        <v>51.75</v>
      </c>
      <c r="J187" s="44">
        <v>53.285714285714285</v>
      </c>
      <c r="K187" s="85">
        <v>52</v>
      </c>
      <c r="L187" s="17">
        <v>52</v>
      </c>
      <c r="M187" s="17">
        <v>52</v>
      </c>
      <c r="N187" s="17">
        <v>52</v>
      </c>
      <c r="O187" s="17">
        <v>52</v>
      </c>
      <c r="P187" s="17">
        <v>53</v>
      </c>
      <c r="Q187" s="17">
        <v>60</v>
      </c>
    </row>
    <row r="188" spans="2:17" x14ac:dyDescent="0.3">
      <c r="B188" s="3" t="s">
        <v>338</v>
      </c>
      <c r="C188" s="17">
        <v>52.416666666666664</v>
      </c>
      <c r="D188" s="17">
        <v>66.083333333333329</v>
      </c>
      <c r="E188" s="17">
        <v>65.75</v>
      </c>
      <c r="F188" s="17">
        <v>64.25</v>
      </c>
      <c r="G188" s="17">
        <v>67.166666666666671</v>
      </c>
      <c r="H188" s="61">
        <v>63.916666666666664</v>
      </c>
      <c r="I188" s="61">
        <v>71.25</v>
      </c>
      <c r="J188" s="44">
        <v>71.571428571428569</v>
      </c>
      <c r="K188" s="85">
        <v>72</v>
      </c>
      <c r="L188" s="17">
        <v>72</v>
      </c>
      <c r="M188" s="17">
        <v>72</v>
      </c>
      <c r="N188" s="17">
        <v>72</v>
      </c>
      <c r="O188" s="17">
        <v>72</v>
      </c>
      <c r="P188" s="17">
        <v>71</v>
      </c>
      <c r="Q188" s="17">
        <v>70</v>
      </c>
    </row>
    <row r="189" spans="2:17" x14ac:dyDescent="0.3">
      <c r="B189" s="3" t="s">
        <v>339</v>
      </c>
      <c r="C189" s="17">
        <v>96.083333333333329</v>
      </c>
      <c r="D189" s="17">
        <v>103.16666666666667</v>
      </c>
      <c r="E189" s="17">
        <v>96.666666666666671</v>
      </c>
      <c r="F189" s="17">
        <v>98.333333333333329</v>
      </c>
      <c r="G189" s="17">
        <v>109.91666666666667</v>
      </c>
      <c r="H189" s="61">
        <v>121.41666666666667</v>
      </c>
      <c r="I189" s="61">
        <v>125.41666666666667</v>
      </c>
      <c r="J189" s="44">
        <v>122.71428571428571</v>
      </c>
      <c r="K189" s="85">
        <v>123</v>
      </c>
      <c r="L189" s="17">
        <v>123</v>
      </c>
      <c r="M189" s="17">
        <v>124</v>
      </c>
      <c r="N189" s="17">
        <v>122</v>
      </c>
      <c r="O189" s="17">
        <v>122</v>
      </c>
      <c r="P189" s="17">
        <v>123</v>
      </c>
      <c r="Q189" s="17">
        <v>122</v>
      </c>
    </row>
    <row r="190" spans="2:17" x14ac:dyDescent="0.3">
      <c r="B190" s="5" t="s">
        <v>340</v>
      </c>
      <c r="C190" s="19">
        <v>78.166666666666671</v>
      </c>
      <c r="D190" s="19">
        <v>68.916666666666671</v>
      </c>
      <c r="E190" s="19">
        <v>72.416666666666671</v>
      </c>
      <c r="F190" s="19">
        <v>70.833333333333329</v>
      </c>
      <c r="G190" s="19">
        <v>79.333333333333329</v>
      </c>
      <c r="H190" s="62">
        <v>76</v>
      </c>
      <c r="I190" s="62">
        <v>77.166666666666671</v>
      </c>
      <c r="J190" s="45">
        <v>78.142857142857139</v>
      </c>
      <c r="K190" s="86">
        <v>79</v>
      </c>
      <c r="L190" s="17">
        <v>79</v>
      </c>
      <c r="M190" s="17">
        <v>78</v>
      </c>
      <c r="N190" s="17">
        <v>78</v>
      </c>
      <c r="O190" s="17">
        <v>78</v>
      </c>
      <c r="P190" s="17">
        <v>77</v>
      </c>
      <c r="Q190" s="17">
        <v>78</v>
      </c>
    </row>
    <row r="191" spans="2:17" x14ac:dyDescent="0.3">
      <c r="B191" s="31" t="s">
        <v>197</v>
      </c>
      <c r="C191" s="41">
        <f t="shared" ref="C191:Q191" si="25">+SUM(C192:C197)</f>
        <v>464.08333333333331</v>
      </c>
      <c r="D191" s="41">
        <f t="shared" si="25"/>
        <v>509.25</v>
      </c>
      <c r="E191" s="41">
        <f t="shared" si="25"/>
        <v>490.16666666666663</v>
      </c>
      <c r="F191" s="41">
        <f t="shared" si="25"/>
        <v>488.75</v>
      </c>
      <c r="G191" s="41">
        <f t="shared" si="25"/>
        <v>476.49999999999994</v>
      </c>
      <c r="H191" s="60">
        <f>+SUM(H192:H197)</f>
        <v>470.33333333333331</v>
      </c>
      <c r="I191" s="60">
        <f>+SUM(I192:I197)</f>
        <v>488.58333333333337</v>
      </c>
      <c r="J191" s="60">
        <f>+SUM(J192:J197)</f>
        <v>503.71428571428567</v>
      </c>
      <c r="K191" s="84">
        <f t="shared" si="25"/>
        <v>488</v>
      </c>
      <c r="L191" s="89">
        <f t="shared" si="25"/>
        <v>495</v>
      </c>
      <c r="M191" s="89">
        <f t="shared" si="25"/>
        <v>510</v>
      </c>
      <c r="N191" s="89">
        <f t="shared" si="25"/>
        <v>509</v>
      </c>
      <c r="O191" s="89">
        <f t="shared" si="25"/>
        <v>507</v>
      </c>
      <c r="P191" s="89">
        <f t="shared" si="25"/>
        <v>506</v>
      </c>
      <c r="Q191" s="89">
        <f t="shared" si="25"/>
        <v>511</v>
      </c>
    </row>
    <row r="192" spans="2:17" x14ac:dyDescent="0.3">
      <c r="B192" s="3" t="s">
        <v>628</v>
      </c>
      <c r="C192" s="17">
        <v>35.333333333333336</v>
      </c>
      <c r="D192" s="17">
        <v>41.75</v>
      </c>
      <c r="E192" s="17">
        <v>42</v>
      </c>
      <c r="F192" s="17">
        <v>43.083333333333336</v>
      </c>
      <c r="G192" s="17">
        <v>45.083333333333336</v>
      </c>
      <c r="H192" s="61">
        <v>38</v>
      </c>
      <c r="I192" s="61">
        <v>56.333333333333336</v>
      </c>
      <c r="J192" s="44">
        <v>65.571428571428569</v>
      </c>
      <c r="K192" s="85">
        <v>60</v>
      </c>
      <c r="L192" s="17">
        <v>57</v>
      </c>
      <c r="M192" s="17">
        <v>67</v>
      </c>
      <c r="N192" s="17">
        <v>68</v>
      </c>
      <c r="O192" s="17">
        <v>68</v>
      </c>
      <c r="P192" s="17">
        <v>68</v>
      </c>
      <c r="Q192" s="17">
        <v>71</v>
      </c>
    </row>
    <row r="193" spans="2:17" x14ac:dyDescent="0.3">
      <c r="B193" s="3" t="s">
        <v>629</v>
      </c>
      <c r="C193" s="17">
        <v>37.25</v>
      </c>
      <c r="D193" s="17">
        <v>37.416666666666664</v>
      </c>
      <c r="E193" s="17">
        <v>40.166666666666664</v>
      </c>
      <c r="F193" s="17">
        <v>40.666666666666664</v>
      </c>
      <c r="G193" s="17">
        <v>42.666666666666664</v>
      </c>
      <c r="H193" s="61">
        <v>41.583333333333336</v>
      </c>
      <c r="I193" s="61">
        <v>47.666666666666664</v>
      </c>
      <c r="J193" s="44">
        <v>51</v>
      </c>
      <c r="K193" s="85">
        <v>52</v>
      </c>
      <c r="L193" s="17">
        <v>52</v>
      </c>
      <c r="M193" s="17">
        <v>51</v>
      </c>
      <c r="N193" s="17">
        <v>51</v>
      </c>
      <c r="O193" s="17">
        <v>51</v>
      </c>
      <c r="P193" s="17">
        <v>50</v>
      </c>
      <c r="Q193" s="17">
        <v>50</v>
      </c>
    </row>
    <row r="194" spans="2:17" x14ac:dyDescent="0.3">
      <c r="B194" s="3" t="s">
        <v>630</v>
      </c>
      <c r="C194" s="17">
        <v>27.333333333333332</v>
      </c>
      <c r="D194" s="17">
        <v>29.083333333333332</v>
      </c>
      <c r="E194" s="17">
        <v>26.416666666666668</v>
      </c>
      <c r="F194" s="17">
        <v>25.5</v>
      </c>
      <c r="G194" s="17">
        <v>25.916666666666668</v>
      </c>
      <c r="H194" s="61">
        <v>26.583333333333332</v>
      </c>
      <c r="I194" s="61">
        <v>26.333333333333332</v>
      </c>
      <c r="J194" s="44">
        <v>27</v>
      </c>
      <c r="K194" s="85">
        <v>27</v>
      </c>
      <c r="L194" s="17">
        <v>27</v>
      </c>
      <c r="M194" s="17">
        <v>27</v>
      </c>
      <c r="N194" s="17">
        <v>27</v>
      </c>
      <c r="O194" s="17">
        <v>27</v>
      </c>
      <c r="P194" s="17">
        <v>27</v>
      </c>
      <c r="Q194" s="17">
        <v>27</v>
      </c>
    </row>
    <row r="195" spans="2:17" x14ac:dyDescent="0.3">
      <c r="B195" s="3" t="s">
        <v>631</v>
      </c>
      <c r="C195" s="17">
        <v>34.666666666666664</v>
      </c>
      <c r="D195" s="17">
        <v>34.333333333333336</v>
      </c>
      <c r="E195" s="17">
        <v>31.916666666666668</v>
      </c>
      <c r="F195" s="17">
        <v>40.75</v>
      </c>
      <c r="G195" s="17">
        <v>39.166666666666664</v>
      </c>
      <c r="H195" s="61">
        <v>43.916666666666664</v>
      </c>
      <c r="I195" s="61">
        <v>40.666666666666664</v>
      </c>
      <c r="J195" s="44">
        <v>47.142857142857146</v>
      </c>
      <c r="K195" s="85">
        <v>41</v>
      </c>
      <c r="L195" s="17">
        <v>48</v>
      </c>
      <c r="M195" s="17">
        <v>49</v>
      </c>
      <c r="N195" s="17">
        <v>48</v>
      </c>
      <c r="O195" s="17">
        <v>48</v>
      </c>
      <c r="P195" s="17">
        <v>48</v>
      </c>
      <c r="Q195" s="17">
        <v>48</v>
      </c>
    </row>
    <row r="196" spans="2:17" x14ac:dyDescent="0.3">
      <c r="B196" s="3" t="s">
        <v>341</v>
      </c>
      <c r="C196" s="17">
        <v>284.41666666666669</v>
      </c>
      <c r="D196" s="17">
        <v>313.66666666666669</v>
      </c>
      <c r="E196" s="17">
        <v>296.83333333333331</v>
      </c>
      <c r="F196" s="17">
        <v>283.08333333333331</v>
      </c>
      <c r="G196" s="17">
        <v>268.33333333333331</v>
      </c>
      <c r="H196" s="61">
        <v>260.16666666666669</v>
      </c>
      <c r="I196" s="61">
        <v>251.58333333333334</v>
      </c>
      <c r="J196" s="44">
        <v>243</v>
      </c>
      <c r="K196" s="85">
        <v>243</v>
      </c>
      <c r="L196" s="17">
        <v>246</v>
      </c>
      <c r="M196" s="17">
        <v>244</v>
      </c>
      <c r="N196" s="17">
        <v>243</v>
      </c>
      <c r="O196" s="17">
        <v>241</v>
      </c>
      <c r="P196" s="17">
        <v>241</v>
      </c>
      <c r="Q196" s="17">
        <v>243</v>
      </c>
    </row>
    <row r="197" spans="2:17" x14ac:dyDescent="0.3">
      <c r="B197" s="5" t="s">
        <v>342</v>
      </c>
      <c r="C197" s="19">
        <v>45.083333333333336</v>
      </c>
      <c r="D197" s="19">
        <v>53</v>
      </c>
      <c r="E197" s="19">
        <v>52.833333333333336</v>
      </c>
      <c r="F197" s="19">
        <v>55.666666666666664</v>
      </c>
      <c r="G197" s="19">
        <v>55.333333333333336</v>
      </c>
      <c r="H197" s="62">
        <v>60.083333333333336</v>
      </c>
      <c r="I197" s="62">
        <v>66</v>
      </c>
      <c r="J197" s="45">
        <v>70</v>
      </c>
      <c r="K197" s="86">
        <v>65</v>
      </c>
      <c r="L197" s="17">
        <v>65</v>
      </c>
      <c r="M197" s="17">
        <v>72</v>
      </c>
      <c r="N197" s="17">
        <v>72</v>
      </c>
      <c r="O197" s="17">
        <v>72</v>
      </c>
      <c r="P197" s="17">
        <v>72</v>
      </c>
      <c r="Q197" s="17">
        <v>72</v>
      </c>
    </row>
    <row r="198" spans="2:17" x14ac:dyDescent="0.3">
      <c r="B198" s="31" t="s">
        <v>198</v>
      </c>
      <c r="C198" s="41">
        <f t="shared" ref="C198:Q198" si="26">+SUM(C199:C229)</f>
        <v>3092</v>
      </c>
      <c r="D198" s="41">
        <f t="shared" si="26"/>
        <v>3102.8333333333335</v>
      </c>
      <c r="E198" s="41">
        <f t="shared" si="26"/>
        <v>3047.9166666666661</v>
      </c>
      <c r="F198" s="41">
        <f t="shared" si="26"/>
        <v>2981</v>
      </c>
      <c r="G198" s="41">
        <f t="shared" si="26"/>
        <v>3003.4999999999995</v>
      </c>
      <c r="H198" s="60">
        <f>+SUM(H199:H229)</f>
        <v>2994.3333333333339</v>
      </c>
      <c r="I198" s="60">
        <f>+SUM(I199:I229)</f>
        <v>2992.3333333333339</v>
      </c>
      <c r="J198" s="60">
        <f>+SUM(J199:J229)</f>
        <v>3027.8571428571431</v>
      </c>
      <c r="K198" s="84">
        <f t="shared" si="26"/>
        <v>3007</v>
      </c>
      <c r="L198" s="89">
        <f t="shared" si="26"/>
        <v>3020</v>
      </c>
      <c r="M198" s="89">
        <f t="shared" si="26"/>
        <v>3027</v>
      </c>
      <c r="N198" s="89">
        <f t="shared" si="26"/>
        <v>3033</v>
      </c>
      <c r="O198" s="89">
        <f t="shared" si="26"/>
        <v>3035</v>
      </c>
      <c r="P198" s="89">
        <f t="shared" si="26"/>
        <v>3038</v>
      </c>
      <c r="Q198" s="89">
        <f t="shared" si="26"/>
        <v>3006</v>
      </c>
    </row>
    <row r="199" spans="2:17" x14ac:dyDescent="0.3">
      <c r="B199" s="3" t="s">
        <v>632</v>
      </c>
      <c r="C199" s="17">
        <v>37.416666666666664</v>
      </c>
      <c r="D199" s="17">
        <v>39.666666666666664</v>
      </c>
      <c r="E199" s="17">
        <v>39.416666666666664</v>
      </c>
      <c r="F199" s="17">
        <v>36.833333333333336</v>
      </c>
      <c r="G199" s="17">
        <v>38.583333333333336</v>
      </c>
      <c r="H199" s="61">
        <v>37.666666666666664</v>
      </c>
      <c r="I199" s="61">
        <v>38.5</v>
      </c>
      <c r="J199" s="44">
        <v>36.857142857142854</v>
      </c>
      <c r="K199" s="85">
        <v>38</v>
      </c>
      <c r="L199" s="17">
        <v>37</v>
      </c>
      <c r="M199" s="17">
        <v>37</v>
      </c>
      <c r="N199" s="17">
        <v>37</v>
      </c>
      <c r="O199" s="17">
        <v>37</v>
      </c>
      <c r="P199" s="17">
        <v>36</v>
      </c>
      <c r="Q199" s="17">
        <v>36</v>
      </c>
    </row>
    <row r="200" spans="2:17" x14ac:dyDescent="0.3">
      <c r="B200" s="3" t="s">
        <v>343</v>
      </c>
      <c r="C200" s="17">
        <v>31.416666666666668</v>
      </c>
      <c r="D200" s="17">
        <v>33.666666666666664</v>
      </c>
      <c r="E200" s="17">
        <v>33.916666666666664</v>
      </c>
      <c r="F200" s="17">
        <v>31.25</v>
      </c>
      <c r="G200" s="17">
        <v>31.25</v>
      </c>
      <c r="H200" s="61">
        <v>31.75</v>
      </c>
      <c r="I200" s="61">
        <v>33.333333333333336</v>
      </c>
      <c r="J200" s="44">
        <v>34</v>
      </c>
      <c r="K200" s="85">
        <v>34</v>
      </c>
      <c r="L200" s="17">
        <v>34</v>
      </c>
      <c r="M200" s="17">
        <v>35</v>
      </c>
      <c r="N200" s="17">
        <v>34</v>
      </c>
      <c r="O200" s="17">
        <v>33</v>
      </c>
      <c r="P200" s="17">
        <v>34</v>
      </c>
      <c r="Q200" s="17">
        <v>34</v>
      </c>
    </row>
    <row r="201" spans="2:17" x14ac:dyDescent="0.3">
      <c r="B201" s="3" t="s">
        <v>344</v>
      </c>
      <c r="C201" s="17">
        <v>363.25</v>
      </c>
      <c r="D201" s="17">
        <v>361.25</v>
      </c>
      <c r="E201" s="17">
        <v>365.25</v>
      </c>
      <c r="F201" s="17">
        <v>373.83333333333331</v>
      </c>
      <c r="G201" s="17">
        <v>386.66666666666669</v>
      </c>
      <c r="H201" s="61">
        <v>411.5</v>
      </c>
      <c r="I201" s="61">
        <v>400.33333333333331</v>
      </c>
      <c r="J201" s="44">
        <v>390.14285714285717</v>
      </c>
      <c r="K201" s="85">
        <v>395</v>
      </c>
      <c r="L201" s="17">
        <v>393</v>
      </c>
      <c r="M201" s="17">
        <v>390</v>
      </c>
      <c r="N201" s="17">
        <v>392</v>
      </c>
      <c r="O201" s="17">
        <v>388</v>
      </c>
      <c r="P201" s="17">
        <v>386</v>
      </c>
      <c r="Q201" s="17">
        <v>387</v>
      </c>
    </row>
    <row r="202" spans="2:17" x14ac:dyDescent="0.3">
      <c r="B202" s="3" t="s">
        <v>345</v>
      </c>
      <c r="C202" s="17">
        <v>88.916666666666671</v>
      </c>
      <c r="D202" s="17">
        <v>82.166666666666671</v>
      </c>
      <c r="E202" s="17">
        <v>79.666666666666671</v>
      </c>
      <c r="F202" s="17">
        <v>79.166666666666671</v>
      </c>
      <c r="G202" s="17">
        <v>92</v>
      </c>
      <c r="H202" s="61">
        <v>70.25</v>
      </c>
      <c r="I202" s="61">
        <v>60.75</v>
      </c>
      <c r="J202" s="44">
        <v>59</v>
      </c>
      <c r="K202" s="85">
        <v>59</v>
      </c>
      <c r="L202" s="17">
        <v>59</v>
      </c>
      <c r="M202" s="17">
        <v>59</v>
      </c>
      <c r="N202" s="17">
        <v>60</v>
      </c>
      <c r="O202" s="17">
        <v>59</v>
      </c>
      <c r="P202" s="17">
        <v>59</v>
      </c>
      <c r="Q202" s="17">
        <v>58</v>
      </c>
    </row>
    <row r="203" spans="2:17" x14ac:dyDescent="0.3">
      <c r="B203" s="3" t="s">
        <v>346</v>
      </c>
      <c r="C203" s="17">
        <v>140.08333333333334</v>
      </c>
      <c r="D203" s="17">
        <v>137.83333333333334</v>
      </c>
      <c r="E203" s="17">
        <v>136.66666666666666</v>
      </c>
      <c r="F203" s="17">
        <v>127.58333333333333</v>
      </c>
      <c r="G203" s="17">
        <v>131.25</v>
      </c>
      <c r="H203" s="61">
        <v>145.91666666666666</v>
      </c>
      <c r="I203" s="61">
        <v>157.08333333333334</v>
      </c>
      <c r="J203" s="44">
        <v>169</v>
      </c>
      <c r="K203" s="85">
        <v>164</v>
      </c>
      <c r="L203" s="17">
        <v>163</v>
      </c>
      <c r="M203" s="17">
        <v>173</v>
      </c>
      <c r="N203" s="17">
        <v>171</v>
      </c>
      <c r="O203" s="17">
        <v>170</v>
      </c>
      <c r="P203" s="17">
        <v>172</v>
      </c>
      <c r="Q203" s="17">
        <v>170</v>
      </c>
    </row>
    <row r="204" spans="2:17" x14ac:dyDescent="0.3">
      <c r="B204" s="3" t="s">
        <v>347</v>
      </c>
      <c r="C204" s="17">
        <v>31.5</v>
      </c>
      <c r="D204" s="17">
        <v>36.666666666666664</v>
      </c>
      <c r="E204" s="17">
        <v>36.75</v>
      </c>
      <c r="F204" s="17">
        <v>36.166666666666664</v>
      </c>
      <c r="G204" s="17">
        <v>37.166666666666664</v>
      </c>
      <c r="H204" s="61">
        <v>36.333333333333336</v>
      </c>
      <c r="I204" s="61">
        <v>31.833333333333332</v>
      </c>
      <c r="J204" s="44">
        <v>29</v>
      </c>
      <c r="K204" s="85">
        <v>29</v>
      </c>
      <c r="L204" s="17">
        <v>29</v>
      </c>
      <c r="M204" s="17">
        <v>29</v>
      </c>
      <c r="N204" s="17">
        <v>29</v>
      </c>
      <c r="O204" s="17">
        <v>29</v>
      </c>
      <c r="P204" s="17">
        <v>29</v>
      </c>
      <c r="Q204" s="17">
        <v>29</v>
      </c>
    </row>
    <row r="205" spans="2:17" x14ac:dyDescent="0.3">
      <c r="B205" s="3" t="s">
        <v>348</v>
      </c>
      <c r="C205" s="17">
        <v>22.833333333333332</v>
      </c>
      <c r="D205" s="17">
        <v>21.666666666666668</v>
      </c>
      <c r="E205" s="17">
        <v>20.666666666666668</v>
      </c>
      <c r="F205" s="17">
        <v>20</v>
      </c>
      <c r="G205" s="17">
        <v>19.416666666666668</v>
      </c>
      <c r="H205" s="61">
        <v>20.166666666666668</v>
      </c>
      <c r="I205" s="61">
        <v>19.916666666666668</v>
      </c>
      <c r="J205" s="44">
        <v>19</v>
      </c>
      <c r="K205" s="85">
        <v>19</v>
      </c>
      <c r="L205" s="17">
        <v>19</v>
      </c>
      <c r="M205" s="17">
        <v>19</v>
      </c>
      <c r="N205" s="17">
        <v>19</v>
      </c>
      <c r="O205" s="17">
        <v>19</v>
      </c>
      <c r="P205" s="17">
        <v>19</v>
      </c>
      <c r="Q205" s="17">
        <v>19</v>
      </c>
    </row>
    <row r="206" spans="2:17" x14ac:dyDescent="0.3">
      <c r="B206" s="3" t="s">
        <v>633</v>
      </c>
      <c r="C206" s="17">
        <v>16.416666666666668</v>
      </c>
      <c r="D206" s="17">
        <v>16.583333333333332</v>
      </c>
      <c r="E206" s="17">
        <v>15.416666666666666</v>
      </c>
      <c r="F206" s="17">
        <v>15.833333333333334</v>
      </c>
      <c r="G206" s="17">
        <v>15.333333333333334</v>
      </c>
      <c r="H206" s="61">
        <v>16</v>
      </c>
      <c r="I206" s="61">
        <v>16.166666666666668</v>
      </c>
      <c r="J206" s="44">
        <v>17.428571428571427</v>
      </c>
      <c r="K206" s="85">
        <v>16</v>
      </c>
      <c r="L206" s="17">
        <v>16</v>
      </c>
      <c r="M206" s="17">
        <v>18</v>
      </c>
      <c r="N206" s="17">
        <v>18</v>
      </c>
      <c r="O206" s="17">
        <v>18</v>
      </c>
      <c r="P206" s="17">
        <v>18</v>
      </c>
      <c r="Q206" s="17">
        <v>18</v>
      </c>
    </row>
    <row r="207" spans="2:17" x14ac:dyDescent="0.3">
      <c r="B207" s="3" t="s">
        <v>349</v>
      </c>
      <c r="C207" s="17">
        <v>23.833333333333332</v>
      </c>
      <c r="D207" s="17">
        <v>20.333333333333332</v>
      </c>
      <c r="E207" s="17">
        <v>21.166666666666668</v>
      </c>
      <c r="F207" s="17">
        <v>21</v>
      </c>
      <c r="G207" s="17">
        <v>22.333333333333332</v>
      </c>
      <c r="H207" s="61">
        <v>24.916666666666668</v>
      </c>
      <c r="I207" s="61">
        <v>25</v>
      </c>
      <c r="J207" s="44">
        <v>25</v>
      </c>
      <c r="K207" s="85">
        <v>25</v>
      </c>
      <c r="L207" s="17">
        <v>25</v>
      </c>
      <c r="M207" s="17">
        <v>25</v>
      </c>
      <c r="N207" s="17">
        <v>25</v>
      </c>
      <c r="O207" s="17">
        <v>25</v>
      </c>
      <c r="P207" s="17">
        <v>25</v>
      </c>
      <c r="Q207" s="17">
        <v>25</v>
      </c>
    </row>
    <row r="208" spans="2:17" x14ac:dyDescent="0.3">
      <c r="B208" s="3" t="s">
        <v>350</v>
      </c>
      <c r="C208" s="17">
        <v>114.66666666666667</v>
      </c>
      <c r="D208" s="17">
        <v>108.91666666666667</v>
      </c>
      <c r="E208" s="17">
        <v>102.83333333333333</v>
      </c>
      <c r="F208" s="17">
        <v>99.416666666666671</v>
      </c>
      <c r="G208" s="17">
        <v>103.5</v>
      </c>
      <c r="H208" s="61">
        <v>102.16666666666667</v>
      </c>
      <c r="I208" s="61">
        <v>102.08333333333333</v>
      </c>
      <c r="J208" s="44">
        <v>99.714285714285708</v>
      </c>
      <c r="K208" s="85">
        <v>100</v>
      </c>
      <c r="L208" s="17">
        <v>99</v>
      </c>
      <c r="M208" s="17">
        <v>99</v>
      </c>
      <c r="N208" s="17">
        <v>98</v>
      </c>
      <c r="O208" s="17">
        <v>98</v>
      </c>
      <c r="P208" s="17">
        <v>102</v>
      </c>
      <c r="Q208" s="17">
        <v>102</v>
      </c>
    </row>
    <row r="209" spans="2:17" x14ac:dyDescent="0.3">
      <c r="B209" s="3" t="s">
        <v>351</v>
      </c>
      <c r="C209" s="17">
        <v>27.75</v>
      </c>
      <c r="D209" s="17">
        <v>26.583333333333332</v>
      </c>
      <c r="E209" s="17">
        <v>27.833333333333332</v>
      </c>
      <c r="F209" s="17">
        <v>28.166666666666668</v>
      </c>
      <c r="G209" s="17">
        <v>28</v>
      </c>
      <c r="H209" s="61">
        <v>27.083333333333332</v>
      </c>
      <c r="I209" s="61">
        <v>26.583333333333332</v>
      </c>
      <c r="J209" s="44">
        <v>28</v>
      </c>
      <c r="K209" s="85">
        <v>28</v>
      </c>
      <c r="L209" s="17">
        <v>28</v>
      </c>
      <c r="M209" s="17">
        <v>28</v>
      </c>
      <c r="N209" s="17">
        <v>28</v>
      </c>
      <c r="O209" s="17">
        <v>28</v>
      </c>
      <c r="P209" s="17">
        <v>28</v>
      </c>
      <c r="Q209" s="17">
        <v>28</v>
      </c>
    </row>
    <row r="210" spans="2:17" x14ac:dyDescent="0.3">
      <c r="B210" s="3" t="s">
        <v>352</v>
      </c>
      <c r="C210" s="17">
        <v>24.333333333333332</v>
      </c>
      <c r="D210" s="17">
        <v>25.333333333333332</v>
      </c>
      <c r="E210" s="17">
        <v>22.833333333333332</v>
      </c>
      <c r="F210" s="17">
        <v>22.416666666666668</v>
      </c>
      <c r="G210" s="17">
        <v>21.583333333333332</v>
      </c>
      <c r="H210" s="61">
        <v>20.333333333333332</v>
      </c>
      <c r="I210" s="61">
        <v>20.416666666666668</v>
      </c>
      <c r="J210" s="44">
        <v>20.285714285714285</v>
      </c>
      <c r="K210" s="87">
        <v>21</v>
      </c>
      <c r="L210" s="17">
        <v>21</v>
      </c>
      <c r="M210" s="17">
        <v>20</v>
      </c>
      <c r="N210" s="17">
        <v>20</v>
      </c>
      <c r="O210" s="17">
        <v>20</v>
      </c>
      <c r="P210" s="17">
        <v>20</v>
      </c>
      <c r="Q210" s="17">
        <v>20</v>
      </c>
    </row>
    <row r="211" spans="2:17" x14ac:dyDescent="0.3">
      <c r="B211" s="3" t="s">
        <v>353</v>
      </c>
      <c r="C211" s="17">
        <v>38.416666666666664</v>
      </c>
      <c r="D211" s="17">
        <v>38.416666666666664</v>
      </c>
      <c r="E211" s="17">
        <v>36.5</v>
      </c>
      <c r="F211" s="17">
        <v>37.333333333333336</v>
      </c>
      <c r="G211" s="17">
        <v>35.333333333333336</v>
      </c>
      <c r="H211" s="61">
        <v>33</v>
      </c>
      <c r="I211" s="61">
        <v>33</v>
      </c>
      <c r="J211" s="44">
        <v>31.285714285714285</v>
      </c>
      <c r="K211" s="85">
        <v>33</v>
      </c>
      <c r="L211" s="17">
        <v>33</v>
      </c>
      <c r="M211" s="17">
        <v>32</v>
      </c>
      <c r="N211" s="17">
        <v>30</v>
      </c>
      <c r="O211" s="17">
        <v>30</v>
      </c>
      <c r="P211" s="17">
        <v>30</v>
      </c>
      <c r="Q211" s="17">
        <v>31</v>
      </c>
    </row>
    <row r="212" spans="2:17" x14ac:dyDescent="0.3">
      <c r="B212" s="3" t="s">
        <v>354</v>
      </c>
      <c r="C212" s="17">
        <v>158.66666666666666</v>
      </c>
      <c r="D212" s="17">
        <v>170.41666666666666</v>
      </c>
      <c r="E212" s="17">
        <v>180.16666666666666</v>
      </c>
      <c r="F212" s="17">
        <v>180.08333333333334</v>
      </c>
      <c r="G212" s="17">
        <v>184.08333333333334</v>
      </c>
      <c r="H212" s="61">
        <v>184.66666666666666</v>
      </c>
      <c r="I212" s="61">
        <v>197.25</v>
      </c>
      <c r="J212" s="44">
        <v>199.71428571428572</v>
      </c>
      <c r="K212" s="85">
        <v>196</v>
      </c>
      <c r="L212" s="17">
        <v>196</v>
      </c>
      <c r="M212" s="17">
        <v>197</v>
      </c>
      <c r="N212" s="17">
        <v>201</v>
      </c>
      <c r="O212" s="17">
        <v>203</v>
      </c>
      <c r="P212" s="17">
        <v>203</v>
      </c>
      <c r="Q212" s="17">
        <v>202</v>
      </c>
    </row>
    <row r="213" spans="2:17" x14ac:dyDescent="0.3">
      <c r="B213" s="3" t="s">
        <v>355</v>
      </c>
      <c r="C213" s="17">
        <v>78.75</v>
      </c>
      <c r="D213" s="17">
        <v>76.5</v>
      </c>
      <c r="E213" s="17">
        <v>71.083333333333329</v>
      </c>
      <c r="F213" s="17">
        <v>68.833333333333329</v>
      </c>
      <c r="G213" s="17">
        <v>65.083333333333329</v>
      </c>
      <c r="H213" s="61">
        <v>64.166666666666671</v>
      </c>
      <c r="I213" s="61">
        <v>62.666666666666664</v>
      </c>
      <c r="J213" s="44">
        <v>63.142857142857146</v>
      </c>
      <c r="K213" s="85">
        <v>66</v>
      </c>
      <c r="L213" s="17">
        <v>64</v>
      </c>
      <c r="M213" s="17">
        <v>62</v>
      </c>
      <c r="N213" s="17">
        <v>62</v>
      </c>
      <c r="O213" s="17">
        <v>62</v>
      </c>
      <c r="P213" s="17">
        <v>62</v>
      </c>
      <c r="Q213" s="17">
        <v>64</v>
      </c>
    </row>
    <row r="214" spans="2:17" x14ac:dyDescent="0.3">
      <c r="B214" s="3" t="s">
        <v>634</v>
      </c>
      <c r="C214" s="17">
        <v>18.25</v>
      </c>
      <c r="D214" s="17">
        <v>20.166666666666668</v>
      </c>
      <c r="E214" s="17">
        <v>19.083333333333332</v>
      </c>
      <c r="F214" s="17">
        <v>19.166666666666668</v>
      </c>
      <c r="G214" s="17">
        <v>18.25</v>
      </c>
      <c r="H214" s="61">
        <v>19</v>
      </c>
      <c r="I214" s="61">
        <v>25</v>
      </c>
      <c r="J214" s="44">
        <v>25.428571428571427</v>
      </c>
      <c r="K214" s="85">
        <v>24</v>
      </c>
      <c r="L214" s="17">
        <v>24</v>
      </c>
      <c r="M214" s="17">
        <v>26</v>
      </c>
      <c r="N214" s="17">
        <v>26</v>
      </c>
      <c r="O214" s="17">
        <v>26</v>
      </c>
      <c r="P214" s="17">
        <v>26</v>
      </c>
      <c r="Q214" s="17">
        <v>26</v>
      </c>
    </row>
    <row r="215" spans="2:17" x14ac:dyDescent="0.3">
      <c r="B215" s="3" t="s">
        <v>635</v>
      </c>
      <c r="C215" s="17">
        <v>23.916666666666668</v>
      </c>
      <c r="D215" s="17">
        <v>24.75</v>
      </c>
      <c r="E215" s="17">
        <v>21.75</v>
      </c>
      <c r="F215" s="17">
        <v>22.416666666666668</v>
      </c>
      <c r="G215" s="17">
        <v>26.916666666666668</v>
      </c>
      <c r="H215" s="61">
        <v>30.166666666666668</v>
      </c>
      <c r="I215" s="61">
        <v>31.166666666666668</v>
      </c>
      <c r="J215" s="44">
        <v>31.571428571428573</v>
      </c>
      <c r="K215" s="85">
        <v>31</v>
      </c>
      <c r="L215" s="17">
        <v>32</v>
      </c>
      <c r="M215" s="17">
        <v>32</v>
      </c>
      <c r="N215" s="17">
        <v>32</v>
      </c>
      <c r="O215" s="17">
        <v>32</v>
      </c>
      <c r="P215" s="17">
        <v>31</v>
      </c>
      <c r="Q215" s="17">
        <v>31</v>
      </c>
    </row>
    <row r="216" spans="2:17" x14ac:dyDescent="0.3">
      <c r="B216" s="3" t="s">
        <v>636</v>
      </c>
      <c r="C216" s="17">
        <v>30.166666666666668</v>
      </c>
      <c r="D216" s="17">
        <v>30.083333333333332</v>
      </c>
      <c r="E216" s="17">
        <v>28.916666666666668</v>
      </c>
      <c r="F216" s="17">
        <v>30.166666666666668</v>
      </c>
      <c r="G216" s="17">
        <v>31.25</v>
      </c>
      <c r="H216" s="61">
        <v>36</v>
      </c>
      <c r="I216" s="61">
        <v>34.416666666666664</v>
      </c>
      <c r="J216" s="44">
        <v>34</v>
      </c>
      <c r="K216" s="85">
        <v>34</v>
      </c>
      <c r="L216" s="17">
        <v>34</v>
      </c>
      <c r="M216" s="17">
        <v>34</v>
      </c>
      <c r="N216" s="17">
        <v>34</v>
      </c>
      <c r="O216" s="17">
        <v>34</v>
      </c>
      <c r="P216" s="17">
        <v>34</v>
      </c>
      <c r="Q216" s="17">
        <v>34</v>
      </c>
    </row>
    <row r="217" spans="2:17" x14ac:dyDescent="0.3">
      <c r="B217" s="3" t="s">
        <v>356</v>
      </c>
      <c r="C217" s="17">
        <v>316.91666666666669</v>
      </c>
      <c r="D217" s="17">
        <v>307.91666666666669</v>
      </c>
      <c r="E217" s="17">
        <v>293.75</v>
      </c>
      <c r="F217" s="17">
        <v>294.33333333333331</v>
      </c>
      <c r="G217" s="17">
        <v>307.66666666666669</v>
      </c>
      <c r="H217" s="61">
        <v>292.16666666666669</v>
      </c>
      <c r="I217" s="61">
        <v>290.25</v>
      </c>
      <c r="J217" s="44">
        <v>282.57142857142856</v>
      </c>
      <c r="K217" s="87">
        <v>285</v>
      </c>
      <c r="L217" s="17">
        <v>284</v>
      </c>
      <c r="M217" s="17">
        <v>283</v>
      </c>
      <c r="N217" s="17">
        <v>282</v>
      </c>
      <c r="O217" s="17">
        <v>281</v>
      </c>
      <c r="P217" s="17">
        <v>282</v>
      </c>
      <c r="Q217" s="17">
        <v>281</v>
      </c>
    </row>
    <row r="218" spans="2:17" x14ac:dyDescent="0.3">
      <c r="B218" s="3" t="s">
        <v>357</v>
      </c>
      <c r="C218" s="17">
        <v>23.5</v>
      </c>
      <c r="D218" s="17">
        <v>20.666666666666668</v>
      </c>
      <c r="E218" s="17">
        <v>18.75</v>
      </c>
      <c r="F218" s="17">
        <v>17.666666666666668</v>
      </c>
      <c r="G218" s="17">
        <v>16.75</v>
      </c>
      <c r="H218" s="61">
        <v>23.416666666666668</v>
      </c>
      <c r="I218" s="61">
        <v>27.916666666666668</v>
      </c>
      <c r="J218" s="44">
        <v>29</v>
      </c>
      <c r="K218" s="85">
        <v>29</v>
      </c>
      <c r="L218" s="17">
        <v>29</v>
      </c>
      <c r="M218" s="17">
        <v>29</v>
      </c>
      <c r="N218" s="17">
        <v>29</v>
      </c>
      <c r="O218" s="17">
        <v>29</v>
      </c>
      <c r="P218" s="17">
        <v>29</v>
      </c>
      <c r="Q218" s="17" t="s">
        <v>691</v>
      </c>
    </row>
    <row r="219" spans="2:17" x14ac:dyDescent="0.3">
      <c r="B219" s="3" t="s">
        <v>358</v>
      </c>
      <c r="C219" s="17">
        <v>32</v>
      </c>
      <c r="D219" s="17">
        <v>35.666666666666664</v>
      </c>
      <c r="E219" s="17">
        <v>35.833333333333336</v>
      </c>
      <c r="F219" s="17">
        <v>34.583333333333336</v>
      </c>
      <c r="G219" s="17">
        <v>31.666666666666668</v>
      </c>
      <c r="H219" s="61">
        <v>30.416666666666668</v>
      </c>
      <c r="I219" s="61">
        <v>29.083333333333332</v>
      </c>
      <c r="J219" s="44">
        <v>29.142857142857142</v>
      </c>
      <c r="K219" s="85">
        <v>27</v>
      </c>
      <c r="L219" s="17">
        <v>29</v>
      </c>
      <c r="M219" s="17">
        <v>29</v>
      </c>
      <c r="N219" s="17">
        <v>29</v>
      </c>
      <c r="O219" s="17">
        <v>30</v>
      </c>
      <c r="P219" s="17">
        <v>30</v>
      </c>
      <c r="Q219" s="17">
        <v>30</v>
      </c>
    </row>
    <row r="220" spans="2:17" x14ac:dyDescent="0.3">
      <c r="B220" s="3" t="s">
        <v>359</v>
      </c>
      <c r="C220" s="17">
        <v>408.75</v>
      </c>
      <c r="D220" s="17">
        <v>401.5</v>
      </c>
      <c r="E220" s="17">
        <v>409.08333333333331</v>
      </c>
      <c r="F220" s="17">
        <v>374.25</v>
      </c>
      <c r="G220" s="17">
        <v>380.75</v>
      </c>
      <c r="H220" s="61">
        <v>372.66666666666669</v>
      </c>
      <c r="I220" s="61">
        <v>384.5</v>
      </c>
      <c r="J220" s="44">
        <v>404.57142857142856</v>
      </c>
      <c r="K220" s="87">
        <v>403</v>
      </c>
      <c r="L220" s="17">
        <v>409</v>
      </c>
      <c r="M220" s="17">
        <v>403</v>
      </c>
      <c r="N220" s="17">
        <v>406</v>
      </c>
      <c r="O220" s="17">
        <v>407</v>
      </c>
      <c r="P220" s="17">
        <v>404</v>
      </c>
      <c r="Q220" s="17">
        <v>400</v>
      </c>
    </row>
    <row r="221" spans="2:17" x14ac:dyDescent="0.3">
      <c r="B221" s="3" t="s">
        <v>360</v>
      </c>
      <c r="C221" s="17">
        <v>74.75</v>
      </c>
      <c r="D221" s="17">
        <v>71.333333333333329</v>
      </c>
      <c r="E221" s="17">
        <v>70.416666666666671</v>
      </c>
      <c r="F221" s="17">
        <v>77.583333333333329</v>
      </c>
      <c r="G221" s="17">
        <v>80.666666666666671</v>
      </c>
      <c r="H221" s="61">
        <v>82</v>
      </c>
      <c r="I221" s="61">
        <v>82.083333333333329</v>
      </c>
      <c r="J221" s="44">
        <v>81.857142857142861</v>
      </c>
      <c r="K221" s="85">
        <v>80</v>
      </c>
      <c r="L221" s="17">
        <v>82</v>
      </c>
      <c r="M221" s="17">
        <v>82</v>
      </c>
      <c r="N221" s="17">
        <v>83</v>
      </c>
      <c r="O221" s="17">
        <v>82</v>
      </c>
      <c r="P221" s="17">
        <v>82</v>
      </c>
      <c r="Q221" s="17">
        <v>82</v>
      </c>
    </row>
    <row r="222" spans="2:17" x14ac:dyDescent="0.3">
      <c r="B222" s="3" t="s">
        <v>361</v>
      </c>
      <c r="C222" s="17">
        <v>20.75</v>
      </c>
      <c r="D222" s="17">
        <v>21.083333333333332</v>
      </c>
      <c r="E222" s="17">
        <v>17.75</v>
      </c>
      <c r="F222" s="17">
        <v>17.166666666666668</v>
      </c>
      <c r="G222" s="17">
        <v>19.916666666666668</v>
      </c>
      <c r="H222" s="61">
        <v>21.083333333333332</v>
      </c>
      <c r="I222" s="61">
        <v>27.416666666666668</v>
      </c>
      <c r="J222" s="44">
        <v>28.571428571428573</v>
      </c>
      <c r="K222" s="85">
        <v>29</v>
      </c>
      <c r="L222" s="17">
        <v>29</v>
      </c>
      <c r="M222" s="17">
        <v>29</v>
      </c>
      <c r="N222" s="17">
        <v>28</v>
      </c>
      <c r="O222" s="17">
        <v>28</v>
      </c>
      <c r="P222" s="17">
        <v>28</v>
      </c>
      <c r="Q222" s="17">
        <v>29</v>
      </c>
    </row>
    <row r="223" spans="2:17" x14ac:dyDescent="0.3">
      <c r="B223" s="3" t="s">
        <v>362</v>
      </c>
      <c r="C223" s="17">
        <v>41.833333333333336</v>
      </c>
      <c r="D223" s="17">
        <v>42.666666666666664</v>
      </c>
      <c r="E223" s="17">
        <v>43.5</v>
      </c>
      <c r="F223" s="17">
        <v>41.583333333333336</v>
      </c>
      <c r="G223" s="17">
        <v>40</v>
      </c>
      <c r="H223" s="61">
        <v>40</v>
      </c>
      <c r="I223" s="61">
        <v>40</v>
      </c>
      <c r="J223" s="44">
        <v>40.142857142857146</v>
      </c>
      <c r="K223" s="85">
        <v>40</v>
      </c>
      <c r="L223" s="17">
        <v>40</v>
      </c>
      <c r="M223" s="17">
        <v>40</v>
      </c>
      <c r="N223" s="17">
        <v>40</v>
      </c>
      <c r="O223" s="17">
        <v>40</v>
      </c>
      <c r="P223" s="17">
        <v>40</v>
      </c>
      <c r="Q223" s="17">
        <v>41</v>
      </c>
    </row>
    <row r="224" spans="2:17" x14ac:dyDescent="0.3">
      <c r="B224" s="3" t="s">
        <v>363</v>
      </c>
      <c r="C224" s="17">
        <v>746</v>
      </c>
      <c r="D224" s="17">
        <v>770.33333333333337</v>
      </c>
      <c r="E224" s="17">
        <v>743.16666666666663</v>
      </c>
      <c r="F224" s="17">
        <v>721.66666666666663</v>
      </c>
      <c r="G224" s="17">
        <v>692.83333333333337</v>
      </c>
      <c r="H224" s="61">
        <v>677.08333333333337</v>
      </c>
      <c r="I224" s="61">
        <v>655.08333333333337</v>
      </c>
      <c r="J224" s="44">
        <v>676.28571428571433</v>
      </c>
      <c r="K224" s="85">
        <v>658</v>
      </c>
      <c r="L224" s="17">
        <v>668</v>
      </c>
      <c r="M224" s="17">
        <v>673</v>
      </c>
      <c r="N224" s="17">
        <v>677</v>
      </c>
      <c r="O224" s="17">
        <v>683</v>
      </c>
      <c r="P224" s="17">
        <v>686</v>
      </c>
      <c r="Q224" s="17">
        <v>689</v>
      </c>
    </row>
    <row r="225" spans="2:17" x14ac:dyDescent="0.3">
      <c r="B225" s="3" t="s">
        <v>364</v>
      </c>
      <c r="C225" s="17">
        <v>13.75</v>
      </c>
      <c r="D225" s="17">
        <v>12.833333333333334</v>
      </c>
      <c r="E225" s="17">
        <v>10.666666666666666</v>
      </c>
      <c r="F225" s="17">
        <v>9.25</v>
      </c>
      <c r="G225" s="17">
        <v>6.416666666666667</v>
      </c>
      <c r="H225" s="61">
        <v>5.166666666666667</v>
      </c>
      <c r="I225" s="61">
        <v>3.8333333333333335</v>
      </c>
      <c r="J225" s="44">
        <v>2.7142857142857144</v>
      </c>
      <c r="K225" s="85">
        <v>3</v>
      </c>
      <c r="L225" s="17">
        <v>3</v>
      </c>
      <c r="M225" s="17">
        <v>3</v>
      </c>
      <c r="N225" s="17">
        <v>3</v>
      </c>
      <c r="O225" s="17">
        <v>3</v>
      </c>
      <c r="P225" s="17">
        <v>2</v>
      </c>
      <c r="Q225" s="17">
        <v>2</v>
      </c>
    </row>
    <row r="226" spans="2:17" x14ac:dyDescent="0.3">
      <c r="B226" s="3" t="s">
        <v>365</v>
      </c>
      <c r="C226" s="17">
        <v>44.583333333333336</v>
      </c>
      <c r="D226" s="17">
        <v>44.916666666666664</v>
      </c>
      <c r="E226" s="17">
        <v>42.916666666666664</v>
      </c>
      <c r="F226" s="17">
        <v>43.416666666666664</v>
      </c>
      <c r="G226" s="17">
        <v>41.75</v>
      </c>
      <c r="H226" s="61">
        <v>41.916666666666664</v>
      </c>
      <c r="I226" s="61">
        <v>40.333333333333336</v>
      </c>
      <c r="J226" s="44">
        <v>41.142857142857146</v>
      </c>
      <c r="K226" s="85">
        <v>41</v>
      </c>
      <c r="L226" s="17">
        <v>41</v>
      </c>
      <c r="M226" s="17">
        <v>41</v>
      </c>
      <c r="N226" s="17">
        <v>41</v>
      </c>
      <c r="O226" s="17">
        <v>42</v>
      </c>
      <c r="P226" s="17">
        <v>42</v>
      </c>
      <c r="Q226" s="17">
        <v>40</v>
      </c>
    </row>
    <row r="227" spans="2:17" x14ac:dyDescent="0.3">
      <c r="B227" s="3" t="s">
        <v>637</v>
      </c>
      <c r="C227" s="17">
        <v>29.75</v>
      </c>
      <c r="D227" s="17">
        <v>30.916666666666668</v>
      </c>
      <c r="E227" s="17">
        <v>31</v>
      </c>
      <c r="F227" s="17">
        <v>31.333333333333332</v>
      </c>
      <c r="G227" s="17">
        <v>31.416666666666668</v>
      </c>
      <c r="H227" s="61">
        <v>32.333333333333336</v>
      </c>
      <c r="I227" s="61">
        <v>33.083333333333336</v>
      </c>
      <c r="J227" s="44">
        <v>36.285714285714285</v>
      </c>
      <c r="K227" s="85">
        <v>37</v>
      </c>
      <c r="L227" s="17">
        <v>37</v>
      </c>
      <c r="M227" s="17">
        <v>37</v>
      </c>
      <c r="N227" s="17">
        <v>36</v>
      </c>
      <c r="O227" s="17">
        <v>36</v>
      </c>
      <c r="P227" s="17">
        <v>36</v>
      </c>
      <c r="Q227" s="17">
        <v>35</v>
      </c>
    </row>
    <row r="228" spans="2:17" x14ac:dyDescent="0.3">
      <c r="B228" s="3" t="s">
        <v>366</v>
      </c>
      <c r="C228" s="17">
        <v>32.666666666666664</v>
      </c>
      <c r="D228" s="17">
        <v>34.916666666666664</v>
      </c>
      <c r="E228" s="17">
        <v>35.333333333333336</v>
      </c>
      <c r="F228" s="17">
        <v>34.083333333333336</v>
      </c>
      <c r="G228" s="17">
        <v>34.166666666666664</v>
      </c>
      <c r="H228" s="61">
        <v>35</v>
      </c>
      <c r="I228" s="61">
        <v>34.166666666666664</v>
      </c>
      <c r="J228" s="44">
        <v>34</v>
      </c>
      <c r="K228" s="85">
        <v>34</v>
      </c>
      <c r="L228" s="17">
        <v>34</v>
      </c>
      <c r="M228" s="17">
        <v>34</v>
      </c>
      <c r="N228" s="17">
        <v>34</v>
      </c>
      <c r="O228" s="17">
        <v>34</v>
      </c>
      <c r="P228" s="17">
        <v>34</v>
      </c>
      <c r="Q228" s="17">
        <v>34</v>
      </c>
    </row>
    <row r="229" spans="2:17" x14ac:dyDescent="0.3">
      <c r="B229" s="5" t="s">
        <v>638</v>
      </c>
      <c r="C229" s="19">
        <v>36.166666666666664</v>
      </c>
      <c r="D229" s="19">
        <v>37.083333333333336</v>
      </c>
      <c r="E229" s="19">
        <v>35.833333333333336</v>
      </c>
      <c r="F229" s="19">
        <v>34.416666666666664</v>
      </c>
      <c r="G229" s="19">
        <v>31.5</v>
      </c>
      <c r="H229" s="62">
        <v>30</v>
      </c>
      <c r="I229" s="61">
        <v>29.083333333333332</v>
      </c>
      <c r="J229" s="44">
        <v>29</v>
      </c>
      <c r="K229" s="85">
        <v>29</v>
      </c>
      <c r="L229" s="17">
        <v>29</v>
      </c>
      <c r="M229" s="17">
        <v>29</v>
      </c>
      <c r="N229" s="17">
        <v>29</v>
      </c>
      <c r="O229" s="17">
        <v>29</v>
      </c>
      <c r="P229" s="17">
        <v>29</v>
      </c>
      <c r="Q229" s="17">
        <v>29</v>
      </c>
    </row>
    <row r="230" spans="2:17" x14ac:dyDescent="0.3">
      <c r="B230" s="31" t="s">
        <v>199</v>
      </c>
      <c r="C230" s="41">
        <f t="shared" ref="C230:Q230" si="27">+SUM(C231:C237)</f>
        <v>1096.75</v>
      </c>
      <c r="D230" s="41">
        <f t="shared" si="27"/>
        <v>1088.3333333333333</v>
      </c>
      <c r="E230" s="41">
        <f t="shared" si="27"/>
        <v>1098.0833333333335</v>
      </c>
      <c r="F230" s="41">
        <f t="shared" si="27"/>
        <v>1078.5833333333333</v>
      </c>
      <c r="G230" s="41">
        <f t="shared" si="27"/>
        <v>1086.4166666666665</v>
      </c>
      <c r="H230" s="60">
        <f>+SUM(H231:H237)</f>
        <v>1084.5833333333333</v>
      </c>
      <c r="I230" s="60">
        <f>+SUM(I231:I237)</f>
        <v>1081.0833333333335</v>
      </c>
      <c r="J230" s="60">
        <f>+SUM(J231:J237)</f>
        <v>1121</v>
      </c>
      <c r="K230" s="84">
        <f t="shared" si="27"/>
        <v>1116</v>
      </c>
      <c r="L230" s="89">
        <f t="shared" si="27"/>
        <v>1118</v>
      </c>
      <c r="M230" s="89">
        <f t="shared" si="27"/>
        <v>1119</v>
      </c>
      <c r="N230" s="89">
        <f t="shared" si="27"/>
        <v>1129</v>
      </c>
      <c r="O230" s="89">
        <f t="shared" si="27"/>
        <v>1123</v>
      </c>
      <c r="P230" s="89">
        <f t="shared" si="27"/>
        <v>1121</v>
      </c>
      <c r="Q230" s="89">
        <f t="shared" si="27"/>
        <v>1121</v>
      </c>
    </row>
    <row r="231" spans="2:17" x14ac:dyDescent="0.3">
      <c r="B231" s="3" t="s">
        <v>367</v>
      </c>
      <c r="C231" s="17">
        <v>624.33333333333337</v>
      </c>
      <c r="D231" s="17">
        <v>615</v>
      </c>
      <c r="E231" s="17">
        <v>618.58333333333337</v>
      </c>
      <c r="F231" s="17">
        <v>605</v>
      </c>
      <c r="G231" s="17">
        <v>605</v>
      </c>
      <c r="H231" s="61">
        <v>594.41666666666663</v>
      </c>
      <c r="I231" s="61">
        <v>601.16666666666663</v>
      </c>
      <c r="J231" s="44">
        <v>620.85714285714289</v>
      </c>
      <c r="K231" s="85">
        <v>618</v>
      </c>
      <c r="L231" s="17">
        <v>618</v>
      </c>
      <c r="M231" s="17">
        <v>616</v>
      </c>
      <c r="N231" s="17">
        <v>627</v>
      </c>
      <c r="O231" s="17">
        <v>624</v>
      </c>
      <c r="P231" s="17">
        <v>622</v>
      </c>
      <c r="Q231" s="17">
        <v>621</v>
      </c>
    </row>
    <row r="232" spans="2:17" x14ac:dyDescent="0.3">
      <c r="B232" s="3" t="s">
        <v>639</v>
      </c>
      <c r="C232" s="17">
        <v>93.416666666666671</v>
      </c>
      <c r="D232" s="17">
        <v>91.666666666666671</v>
      </c>
      <c r="E232" s="17">
        <v>96.75</v>
      </c>
      <c r="F232" s="17">
        <v>99</v>
      </c>
      <c r="G232" s="17">
        <v>104.5</v>
      </c>
      <c r="H232" s="61">
        <v>107.33333333333333</v>
      </c>
      <c r="I232" s="61">
        <v>103.33333333333333</v>
      </c>
      <c r="J232" s="44">
        <v>108.14285714285714</v>
      </c>
      <c r="K232" s="85">
        <v>104</v>
      </c>
      <c r="L232" s="17">
        <v>104</v>
      </c>
      <c r="M232" s="17">
        <v>109</v>
      </c>
      <c r="N232" s="17">
        <v>110</v>
      </c>
      <c r="O232" s="17">
        <v>110</v>
      </c>
      <c r="P232" s="17">
        <v>110</v>
      </c>
      <c r="Q232" s="17">
        <v>110</v>
      </c>
    </row>
    <row r="233" spans="2:17" x14ac:dyDescent="0.3">
      <c r="B233" s="3" t="s">
        <v>368</v>
      </c>
      <c r="C233" s="17">
        <v>48.833333333333336</v>
      </c>
      <c r="D233" s="17">
        <v>53.583333333333336</v>
      </c>
      <c r="E233" s="17">
        <v>52.75</v>
      </c>
      <c r="F233" s="17">
        <v>48.166666666666664</v>
      </c>
      <c r="G233" s="17">
        <v>46.416666666666664</v>
      </c>
      <c r="H233" s="61">
        <v>45</v>
      </c>
      <c r="I233" s="61">
        <v>42.333333333333336</v>
      </c>
      <c r="J233" s="44">
        <v>40.857142857142854</v>
      </c>
      <c r="K233" s="85">
        <v>41</v>
      </c>
      <c r="L233" s="17">
        <v>42</v>
      </c>
      <c r="M233" s="17">
        <v>42</v>
      </c>
      <c r="N233" s="17">
        <v>41</v>
      </c>
      <c r="O233" s="17">
        <v>40</v>
      </c>
      <c r="P233" s="17">
        <v>40</v>
      </c>
      <c r="Q233" s="17">
        <v>40</v>
      </c>
    </row>
    <row r="234" spans="2:17" x14ac:dyDescent="0.3">
      <c r="B234" s="3" t="s">
        <v>640</v>
      </c>
      <c r="C234" s="17">
        <v>36.583333333333336</v>
      </c>
      <c r="D234" s="17">
        <v>38.25</v>
      </c>
      <c r="E234" s="17">
        <v>35.916666666666664</v>
      </c>
      <c r="F234" s="17">
        <v>37.583333333333336</v>
      </c>
      <c r="G234" s="17">
        <v>40.583333333333336</v>
      </c>
      <c r="H234" s="61">
        <v>44.333333333333336</v>
      </c>
      <c r="I234" s="61">
        <v>44.333333333333336</v>
      </c>
      <c r="J234" s="44">
        <v>43.571428571428569</v>
      </c>
      <c r="K234" s="85">
        <v>44</v>
      </c>
      <c r="L234" s="17">
        <v>44</v>
      </c>
      <c r="M234" s="17">
        <v>44</v>
      </c>
      <c r="N234" s="17">
        <v>44</v>
      </c>
      <c r="O234" s="17">
        <v>43</v>
      </c>
      <c r="P234" s="17">
        <v>43</v>
      </c>
      <c r="Q234" s="17">
        <v>43</v>
      </c>
    </row>
    <row r="235" spans="2:17" x14ac:dyDescent="0.3">
      <c r="B235" s="3" t="s">
        <v>369</v>
      </c>
      <c r="C235" s="17">
        <v>195.83333333333334</v>
      </c>
      <c r="D235" s="17">
        <v>199.75</v>
      </c>
      <c r="E235" s="17">
        <v>200.08333333333334</v>
      </c>
      <c r="F235" s="17">
        <v>197.66666666666666</v>
      </c>
      <c r="G235" s="17">
        <v>196</v>
      </c>
      <c r="H235" s="61">
        <v>197.41666666666666</v>
      </c>
      <c r="I235" s="61">
        <v>191.83333333333334</v>
      </c>
      <c r="J235" s="44">
        <v>208.57142857142858</v>
      </c>
      <c r="K235" s="85">
        <v>209</v>
      </c>
      <c r="L235" s="17">
        <v>210</v>
      </c>
      <c r="M235" s="17">
        <v>208</v>
      </c>
      <c r="N235" s="17">
        <v>209</v>
      </c>
      <c r="O235" s="17">
        <v>208</v>
      </c>
      <c r="P235" s="17">
        <v>208</v>
      </c>
      <c r="Q235" s="17">
        <v>208</v>
      </c>
    </row>
    <row r="236" spans="2:17" x14ac:dyDescent="0.3">
      <c r="B236" s="3" t="s">
        <v>641</v>
      </c>
      <c r="C236" s="17">
        <v>25.166666666666668</v>
      </c>
      <c r="D236" s="17">
        <v>21.5</v>
      </c>
      <c r="E236" s="17">
        <v>23.25</v>
      </c>
      <c r="F236" s="17">
        <v>22.5</v>
      </c>
      <c r="G236" s="17">
        <v>21.916666666666668</v>
      </c>
      <c r="H236" s="61">
        <v>22.75</v>
      </c>
      <c r="I236" s="61">
        <v>21.833333333333332</v>
      </c>
      <c r="J236" s="44">
        <v>21.142857142857142</v>
      </c>
      <c r="K236" s="85">
        <v>22</v>
      </c>
      <c r="L236" s="17">
        <v>22</v>
      </c>
      <c r="M236" s="17">
        <v>22</v>
      </c>
      <c r="N236" s="17">
        <v>21</v>
      </c>
      <c r="O236" s="17">
        <v>21</v>
      </c>
      <c r="P236" s="17">
        <v>20</v>
      </c>
      <c r="Q236" s="17">
        <v>20</v>
      </c>
    </row>
    <row r="237" spans="2:17" x14ac:dyDescent="0.3">
      <c r="B237" s="5" t="s">
        <v>370</v>
      </c>
      <c r="C237" s="19">
        <v>72.583333333333329</v>
      </c>
      <c r="D237" s="19">
        <v>68.583333333333329</v>
      </c>
      <c r="E237" s="19">
        <v>70.75</v>
      </c>
      <c r="F237" s="19">
        <v>68.666666666666671</v>
      </c>
      <c r="G237" s="19">
        <v>72</v>
      </c>
      <c r="H237" s="62">
        <v>73.333333333333329</v>
      </c>
      <c r="I237" s="62">
        <v>76.25</v>
      </c>
      <c r="J237" s="45">
        <v>77.857142857142861</v>
      </c>
      <c r="K237" s="86">
        <v>78</v>
      </c>
      <c r="L237" s="17">
        <v>78</v>
      </c>
      <c r="M237" s="17">
        <v>78</v>
      </c>
      <c r="N237" s="17">
        <v>77</v>
      </c>
      <c r="O237" s="17">
        <v>77</v>
      </c>
      <c r="P237" s="17">
        <v>78</v>
      </c>
      <c r="Q237" s="17">
        <v>79</v>
      </c>
    </row>
    <row r="238" spans="2:17" x14ac:dyDescent="0.3">
      <c r="B238" s="31" t="s">
        <v>200</v>
      </c>
      <c r="C238" s="41">
        <f t="shared" ref="C238:Q238" si="28">+SUM(C239:C239)</f>
        <v>53.666666666666664</v>
      </c>
      <c r="D238" s="41">
        <f t="shared" si="28"/>
        <v>58.083333333333336</v>
      </c>
      <c r="E238" s="41">
        <f t="shared" si="28"/>
        <v>60.416666666666664</v>
      </c>
      <c r="F238" s="41">
        <f t="shared" si="28"/>
        <v>59.5</v>
      </c>
      <c r="G238" s="41">
        <f t="shared" si="28"/>
        <v>58.75</v>
      </c>
      <c r="H238" s="60">
        <f>+SUM(H239:H239)</f>
        <v>60.416666666666664</v>
      </c>
      <c r="I238" s="60">
        <f>+SUM(I239:I239)</f>
        <v>64.5</v>
      </c>
      <c r="J238" s="60">
        <f>+SUM(J239:J239)</f>
        <v>69.142857142857139</v>
      </c>
      <c r="K238" s="84">
        <f t="shared" si="28"/>
        <v>66</v>
      </c>
      <c r="L238" s="89">
        <f t="shared" si="28"/>
        <v>70</v>
      </c>
      <c r="M238" s="89">
        <f t="shared" si="28"/>
        <v>70</v>
      </c>
      <c r="N238" s="89">
        <f t="shared" si="28"/>
        <v>70</v>
      </c>
      <c r="O238" s="89">
        <f t="shared" si="28"/>
        <v>69</v>
      </c>
      <c r="P238" s="89">
        <f t="shared" si="28"/>
        <v>69</v>
      </c>
      <c r="Q238" s="89">
        <f t="shared" si="28"/>
        <v>70</v>
      </c>
    </row>
    <row r="239" spans="2:17" x14ac:dyDescent="0.3">
      <c r="B239" s="5" t="s">
        <v>371</v>
      </c>
      <c r="C239" s="19">
        <v>53.666666666666664</v>
      </c>
      <c r="D239" s="19">
        <v>58.083333333333336</v>
      </c>
      <c r="E239" s="19">
        <v>60.416666666666664</v>
      </c>
      <c r="F239" s="19">
        <v>59.5</v>
      </c>
      <c r="G239" s="19">
        <v>58.75</v>
      </c>
      <c r="H239" s="62">
        <v>60.416666666666664</v>
      </c>
      <c r="I239" s="62">
        <v>64.5</v>
      </c>
      <c r="J239" s="45">
        <v>69.142857142857139</v>
      </c>
      <c r="K239" s="86">
        <v>66</v>
      </c>
      <c r="L239" s="17">
        <v>70</v>
      </c>
      <c r="M239" s="17">
        <v>70</v>
      </c>
      <c r="N239" s="17">
        <v>70</v>
      </c>
      <c r="O239" s="17">
        <v>69</v>
      </c>
      <c r="P239" s="17">
        <v>69</v>
      </c>
      <c r="Q239" s="17">
        <v>70</v>
      </c>
    </row>
    <row r="240" spans="2:17" x14ac:dyDescent="0.3">
      <c r="B240" s="31" t="s">
        <v>201</v>
      </c>
      <c r="C240" s="41">
        <f t="shared" ref="C240:Q240" si="29">+SUM(C241:C252)</f>
        <v>1423.75</v>
      </c>
      <c r="D240" s="41">
        <f t="shared" si="29"/>
        <v>1407.6666666666667</v>
      </c>
      <c r="E240" s="41">
        <f t="shared" si="29"/>
        <v>1414.25</v>
      </c>
      <c r="F240" s="41">
        <f t="shared" si="29"/>
        <v>1475.6666666666667</v>
      </c>
      <c r="G240" s="41">
        <f t="shared" si="29"/>
        <v>1539.5833333333333</v>
      </c>
      <c r="H240" s="60">
        <f>+SUM(H241:H252)</f>
        <v>1517.6666666666667</v>
      </c>
      <c r="I240" s="60">
        <f>+SUM(I241:I252)</f>
        <v>1509.4166666666667</v>
      </c>
      <c r="J240" s="60">
        <f>+SUM(J241:J252)</f>
        <v>1522.7142857142856</v>
      </c>
      <c r="K240" s="84">
        <f t="shared" si="29"/>
        <v>1502</v>
      </c>
      <c r="L240" s="89">
        <f t="shared" si="29"/>
        <v>1509</v>
      </c>
      <c r="M240" s="89">
        <f t="shared" si="29"/>
        <v>1515</v>
      </c>
      <c r="N240" s="89">
        <f t="shared" si="29"/>
        <v>1504</v>
      </c>
      <c r="O240" s="89">
        <f t="shared" si="29"/>
        <v>1547</v>
      </c>
      <c r="P240" s="89">
        <f t="shared" si="29"/>
        <v>1540</v>
      </c>
      <c r="Q240" s="89">
        <f t="shared" si="29"/>
        <v>1542</v>
      </c>
    </row>
    <row r="241" spans="2:17" x14ac:dyDescent="0.3">
      <c r="B241" s="3" t="s">
        <v>372</v>
      </c>
      <c r="C241" s="17">
        <v>122.58333333333333</v>
      </c>
      <c r="D241" s="17">
        <v>119.08333333333333</v>
      </c>
      <c r="E241" s="17">
        <v>123</v>
      </c>
      <c r="F241" s="17">
        <v>129.5</v>
      </c>
      <c r="G241" s="17">
        <v>138.5</v>
      </c>
      <c r="H241" s="61">
        <v>130.91666666666666</v>
      </c>
      <c r="I241" s="61">
        <v>126</v>
      </c>
      <c r="J241" s="44">
        <v>121.57142857142857</v>
      </c>
      <c r="K241" s="85">
        <v>123</v>
      </c>
      <c r="L241" s="17">
        <v>123</v>
      </c>
      <c r="M241" s="17">
        <v>123</v>
      </c>
      <c r="N241" s="17">
        <v>121</v>
      </c>
      <c r="O241" s="17">
        <v>121</v>
      </c>
      <c r="P241" s="17">
        <v>121</v>
      </c>
      <c r="Q241" s="17">
        <v>119</v>
      </c>
    </row>
    <row r="242" spans="2:17" x14ac:dyDescent="0.3">
      <c r="B242" s="3" t="s">
        <v>642</v>
      </c>
      <c r="C242" s="17">
        <v>19</v>
      </c>
      <c r="D242" s="17">
        <v>20.25</v>
      </c>
      <c r="E242" s="17">
        <v>19.5</v>
      </c>
      <c r="F242" s="17">
        <v>21.083333333333332</v>
      </c>
      <c r="G242" s="17">
        <v>22</v>
      </c>
      <c r="H242" s="61">
        <v>21.583333333333332</v>
      </c>
      <c r="I242" s="61">
        <v>20.083333333333332</v>
      </c>
      <c r="J242" s="44">
        <v>20</v>
      </c>
      <c r="K242" s="85">
        <v>20</v>
      </c>
      <c r="L242" s="17">
        <v>20</v>
      </c>
      <c r="M242" s="17">
        <v>20</v>
      </c>
      <c r="N242" s="17">
        <v>20</v>
      </c>
      <c r="O242" s="17">
        <v>20</v>
      </c>
      <c r="P242" s="17">
        <v>20</v>
      </c>
      <c r="Q242" s="17">
        <v>20</v>
      </c>
    </row>
    <row r="243" spans="2:17" x14ac:dyDescent="0.3">
      <c r="B243" s="3" t="s">
        <v>373</v>
      </c>
      <c r="C243" s="17">
        <v>32.5</v>
      </c>
      <c r="D243" s="17">
        <v>29.083333333333332</v>
      </c>
      <c r="E243" s="17">
        <v>27</v>
      </c>
      <c r="F243" s="17">
        <v>33.333333333333336</v>
      </c>
      <c r="G243" s="17">
        <v>39.166666666666664</v>
      </c>
      <c r="H243" s="61">
        <v>38.166666666666664</v>
      </c>
      <c r="I243" s="61">
        <v>36.5</v>
      </c>
      <c r="J243" s="44">
        <v>33.714285714285715</v>
      </c>
      <c r="K243" s="85">
        <v>26</v>
      </c>
      <c r="L243" s="17">
        <v>32</v>
      </c>
      <c r="M243" s="17">
        <v>37</v>
      </c>
      <c r="N243" s="17">
        <v>36</v>
      </c>
      <c r="O243" s="17">
        <v>36</v>
      </c>
      <c r="P243" s="17">
        <v>35</v>
      </c>
      <c r="Q243" s="17">
        <v>34</v>
      </c>
    </row>
    <row r="244" spans="2:17" x14ac:dyDescent="0.3">
      <c r="B244" s="3" t="s">
        <v>643</v>
      </c>
      <c r="C244" s="17">
        <v>29.333333333333332</v>
      </c>
      <c r="D244" s="17">
        <v>31.333333333333332</v>
      </c>
      <c r="E244" s="17">
        <v>31.583333333333332</v>
      </c>
      <c r="F244" s="17">
        <v>32.083333333333336</v>
      </c>
      <c r="G244" s="17">
        <v>33</v>
      </c>
      <c r="H244" s="61">
        <v>40.166666666666664</v>
      </c>
      <c r="I244" s="61">
        <v>39.25</v>
      </c>
      <c r="J244" s="44">
        <v>40</v>
      </c>
      <c r="K244" s="85">
        <v>40</v>
      </c>
      <c r="L244" s="17">
        <v>40</v>
      </c>
      <c r="M244" s="17">
        <v>40</v>
      </c>
      <c r="N244" s="17">
        <v>40</v>
      </c>
      <c r="O244" s="17">
        <v>40</v>
      </c>
      <c r="P244" s="17">
        <v>40</v>
      </c>
      <c r="Q244" s="17">
        <v>40</v>
      </c>
    </row>
    <row r="245" spans="2:17" x14ac:dyDescent="0.3">
      <c r="B245" s="3" t="s">
        <v>374</v>
      </c>
      <c r="C245" s="17">
        <v>146.83333333333334</v>
      </c>
      <c r="D245" s="17">
        <v>133.25</v>
      </c>
      <c r="E245" s="17">
        <v>131.16666666666666</v>
      </c>
      <c r="F245" s="17">
        <v>131.25</v>
      </c>
      <c r="G245" s="17">
        <v>128</v>
      </c>
      <c r="H245" s="61">
        <v>123.66666666666667</v>
      </c>
      <c r="I245" s="61">
        <v>123.66666666666667</v>
      </c>
      <c r="J245" s="44">
        <v>132</v>
      </c>
      <c r="K245" s="85">
        <v>128</v>
      </c>
      <c r="L245" s="17">
        <v>129</v>
      </c>
      <c r="M245" s="17">
        <v>131</v>
      </c>
      <c r="N245" s="17">
        <v>131</v>
      </c>
      <c r="O245" s="17">
        <v>134</v>
      </c>
      <c r="P245" s="17">
        <v>135</v>
      </c>
      <c r="Q245" s="17">
        <v>136</v>
      </c>
    </row>
    <row r="246" spans="2:17" x14ac:dyDescent="0.3">
      <c r="B246" s="3" t="s">
        <v>375</v>
      </c>
      <c r="C246" s="17">
        <v>132</v>
      </c>
      <c r="D246" s="17">
        <v>126.25</v>
      </c>
      <c r="E246" s="17">
        <v>124.41666666666667</v>
      </c>
      <c r="F246" s="17">
        <v>120.66666666666667</v>
      </c>
      <c r="G246" s="17">
        <v>121.58333333333333</v>
      </c>
      <c r="H246" s="61">
        <v>124.16666666666667</v>
      </c>
      <c r="I246" s="61">
        <v>123.25</v>
      </c>
      <c r="J246" s="44">
        <v>121.85714285714286</v>
      </c>
      <c r="K246" s="85">
        <v>123</v>
      </c>
      <c r="L246" s="17">
        <v>124</v>
      </c>
      <c r="M246" s="17">
        <v>124</v>
      </c>
      <c r="N246" s="17">
        <v>122</v>
      </c>
      <c r="O246" s="17">
        <v>120</v>
      </c>
      <c r="P246" s="17">
        <v>120</v>
      </c>
      <c r="Q246" s="17">
        <v>120</v>
      </c>
    </row>
    <row r="247" spans="2:17" x14ac:dyDescent="0.3">
      <c r="B247" s="3" t="s">
        <v>376</v>
      </c>
      <c r="C247" s="17">
        <v>65.833333333333329</v>
      </c>
      <c r="D247" s="17">
        <v>68</v>
      </c>
      <c r="E247" s="17">
        <v>66.583333333333329</v>
      </c>
      <c r="F247" s="17">
        <v>73.666666666666671</v>
      </c>
      <c r="G247" s="17">
        <v>83.75</v>
      </c>
      <c r="H247" s="61">
        <v>82.583333333333329</v>
      </c>
      <c r="I247" s="61">
        <v>85.25</v>
      </c>
      <c r="J247" s="44">
        <v>84.285714285714292</v>
      </c>
      <c r="K247" s="85">
        <v>84</v>
      </c>
      <c r="L247" s="17">
        <v>84</v>
      </c>
      <c r="M247" s="17">
        <v>84</v>
      </c>
      <c r="N247" s="17">
        <v>84</v>
      </c>
      <c r="O247" s="17">
        <v>84</v>
      </c>
      <c r="P247" s="17">
        <v>85</v>
      </c>
      <c r="Q247" s="17">
        <v>85</v>
      </c>
    </row>
    <row r="248" spans="2:17" x14ac:dyDescent="0.3">
      <c r="B248" s="3" t="s">
        <v>644</v>
      </c>
      <c r="C248" s="17">
        <v>23.583333333333332</v>
      </c>
      <c r="D248" s="17">
        <v>26</v>
      </c>
      <c r="E248" s="17">
        <v>26.083333333333332</v>
      </c>
      <c r="F248" s="17">
        <v>25.75</v>
      </c>
      <c r="G248" s="17">
        <v>25.5</v>
      </c>
      <c r="H248" s="61">
        <v>25.083333333333332</v>
      </c>
      <c r="I248" s="61">
        <v>23.666666666666668</v>
      </c>
      <c r="J248" s="44">
        <v>23.285714285714285</v>
      </c>
      <c r="K248" s="85">
        <v>24</v>
      </c>
      <c r="L248" s="17">
        <v>24</v>
      </c>
      <c r="M248" s="17">
        <v>24</v>
      </c>
      <c r="N248" s="17">
        <v>24</v>
      </c>
      <c r="O248" s="17">
        <v>23</v>
      </c>
      <c r="P248" s="17">
        <v>22</v>
      </c>
      <c r="Q248" s="17">
        <v>22</v>
      </c>
    </row>
    <row r="249" spans="2:17" x14ac:dyDescent="0.3">
      <c r="B249" s="3" t="s">
        <v>377</v>
      </c>
      <c r="C249" s="17">
        <v>200.83333333333334</v>
      </c>
      <c r="D249" s="17">
        <v>197.41666666666666</v>
      </c>
      <c r="E249" s="17">
        <v>196.66666666666666</v>
      </c>
      <c r="F249" s="17">
        <v>199.33333333333334</v>
      </c>
      <c r="G249" s="17">
        <v>202.91666666666666</v>
      </c>
      <c r="H249" s="61">
        <v>207.25</v>
      </c>
      <c r="I249" s="61">
        <v>217.5</v>
      </c>
      <c r="J249" s="44">
        <v>222.85714285714286</v>
      </c>
      <c r="K249" s="85">
        <v>227</v>
      </c>
      <c r="L249" s="17">
        <v>226</v>
      </c>
      <c r="M249" s="17">
        <v>226</v>
      </c>
      <c r="N249" s="17">
        <v>220</v>
      </c>
      <c r="O249" s="17">
        <v>220</v>
      </c>
      <c r="P249" s="17">
        <v>219</v>
      </c>
      <c r="Q249" s="17">
        <v>222</v>
      </c>
    </row>
    <row r="250" spans="2:17" x14ac:dyDescent="0.3">
      <c r="B250" s="3" t="s">
        <v>645</v>
      </c>
      <c r="C250" s="17">
        <v>36.166666666666664</v>
      </c>
      <c r="D250" s="17">
        <v>36.333333333333336</v>
      </c>
      <c r="E250" s="17">
        <v>35.583333333333336</v>
      </c>
      <c r="F250" s="17">
        <v>33</v>
      </c>
      <c r="G250" s="17">
        <v>24.083333333333332</v>
      </c>
      <c r="H250" s="61">
        <v>23.5</v>
      </c>
      <c r="I250" s="61">
        <v>23</v>
      </c>
      <c r="J250" s="44">
        <v>24</v>
      </c>
      <c r="K250" s="85">
        <v>24</v>
      </c>
      <c r="L250" s="17">
        <v>24</v>
      </c>
      <c r="M250" s="17">
        <v>24</v>
      </c>
      <c r="N250" s="17">
        <v>24</v>
      </c>
      <c r="O250" s="17">
        <v>24</v>
      </c>
      <c r="P250" s="17">
        <v>24</v>
      </c>
      <c r="Q250" s="17">
        <v>24</v>
      </c>
    </row>
    <row r="251" spans="2:17" x14ac:dyDescent="0.3">
      <c r="B251" s="3" t="s">
        <v>378</v>
      </c>
      <c r="C251" s="17">
        <v>518.83333333333337</v>
      </c>
      <c r="D251" s="17">
        <v>527.5</v>
      </c>
      <c r="E251" s="17">
        <v>541.66666666666663</v>
      </c>
      <c r="F251" s="17">
        <v>589.08333333333337</v>
      </c>
      <c r="G251" s="17">
        <v>637.5</v>
      </c>
      <c r="H251" s="61">
        <v>618.33333333333337</v>
      </c>
      <c r="I251" s="61">
        <v>609.33333333333337</v>
      </c>
      <c r="J251" s="44">
        <v>615.71428571428567</v>
      </c>
      <c r="K251" s="85">
        <v>601</v>
      </c>
      <c r="L251" s="17">
        <v>601</v>
      </c>
      <c r="M251" s="17">
        <v>600</v>
      </c>
      <c r="N251" s="17">
        <v>597</v>
      </c>
      <c r="O251" s="17">
        <v>640</v>
      </c>
      <c r="P251" s="17">
        <v>635</v>
      </c>
      <c r="Q251" s="17">
        <v>636</v>
      </c>
    </row>
    <row r="252" spans="2:17" x14ac:dyDescent="0.3">
      <c r="B252" s="5" t="s">
        <v>379</v>
      </c>
      <c r="C252" s="19">
        <v>96.25</v>
      </c>
      <c r="D252" s="19">
        <v>93.166666666666671</v>
      </c>
      <c r="E252" s="19">
        <v>91</v>
      </c>
      <c r="F252" s="19">
        <v>86.916666666666671</v>
      </c>
      <c r="G252" s="19">
        <v>83.583333333333329</v>
      </c>
      <c r="H252" s="62">
        <v>82.25</v>
      </c>
      <c r="I252" s="62">
        <v>81.916666666666671</v>
      </c>
      <c r="J252" s="45">
        <v>83.428571428571431</v>
      </c>
      <c r="K252" s="86">
        <v>82</v>
      </c>
      <c r="L252" s="17">
        <v>82</v>
      </c>
      <c r="M252" s="17">
        <v>82</v>
      </c>
      <c r="N252" s="17">
        <v>85</v>
      </c>
      <c r="O252" s="17">
        <v>85</v>
      </c>
      <c r="P252" s="17">
        <v>84</v>
      </c>
      <c r="Q252" s="17">
        <v>84</v>
      </c>
    </row>
    <row r="253" spans="2:17" x14ac:dyDescent="0.3">
      <c r="B253" s="31" t="s">
        <v>202</v>
      </c>
      <c r="C253" s="41">
        <f t="shared" ref="C253:Q253" si="30">+SUM(C254:C258)</f>
        <v>281.5</v>
      </c>
      <c r="D253" s="41">
        <f t="shared" si="30"/>
        <v>308</v>
      </c>
      <c r="E253" s="41">
        <f t="shared" si="30"/>
        <v>310.83333333333337</v>
      </c>
      <c r="F253" s="41">
        <f t="shared" si="30"/>
        <v>331.16666666666669</v>
      </c>
      <c r="G253" s="41">
        <f t="shared" si="30"/>
        <v>346.33333333333337</v>
      </c>
      <c r="H253" s="60">
        <f>+SUM(H254:H258)</f>
        <v>359.66666666666669</v>
      </c>
      <c r="I253" s="60">
        <f>+SUM(I254:I258)</f>
        <v>353.25</v>
      </c>
      <c r="J253" s="60">
        <f>+SUM(J254:J258)</f>
        <v>338.28571428571428</v>
      </c>
      <c r="K253" s="84">
        <f t="shared" si="30"/>
        <v>339</v>
      </c>
      <c r="L253" s="89">
        <f t="shared" si="30"/>
        <v>340</v>
      </c>
      <c r="M253" s="89">
        <f t="shared" si="30"/>
        <v>340</v>
      </c>
      <c r="N253" s="89">
        <f t="shared" si="30"/>
        <v>338</v>
      </c>
      <c r="O253" s="89">
        <f t="shared" si="30"/>
        <v>337</v>
      </c>
      <c r="P253" s="89">
        <f t="shared" si="30"/>
        <v>336</v>
      </c>
      <c r="Q253" s="89">
        <f t="shared" si="30"/>
        <v>338</v>
      </c>
    </row>
    <row r="254" spans="2:17" x14ac:dyDescent="0.3">
      <c r="B254" s="3" t="s">
        <v>380</v>
      </c>
      <c r="C254" s="17">
        <v>24.5</v>
      </c>
      <c r="D254" s="17">
        <v>24.333333333333332</v>
      </c>
      <c r="E254" s="17">
        <v>21.5</v>
      </c>
      <c r="F254" s="17">
        <v>22.166666666666668</v>
      </c>
      <c r="G254" s="17">
        <v>26.166666666666668</v>
      </c>
      <c r="H254" s="61">
        <v>29.666666666666668</v>
      </c>
      <c r="I254" s="61">
        <v>29.416666666666668</v>
      </c>
      <c r="J254" s="44">
        <v>29.571428571428573</v>
      </c>
      <c r="K254" s="85">
        <v>29</v>
      </c>
      <c r="L254" s="17">
        <v>29</v>
      </c>
      <c r="M254" s="17">
        <v>29</v>
      </c>
      <c r="N254" s="17">
        <v>30</v>
      </c>
      <c r="O254" s="17">
        <v>30</v>
      </c>
      <c r="P254" s="17">
        <v>30</v>
      </c>
      <c r="Q254" s="17">
        <v>30</v>
      </c>
    </row>
    <row r="255" spans="2:17" x14ac:dyDescent="0.3">
      <c r="B255" s="3" t="s">
        <v>646</v>
      </c>
      <c r="C255" s="17">
        <v>16.166666666666668</v>
      </c>
      <c r="D255" s="17">
        <v>14.833333333333334</v>
      </c>
      <c r="E255" s="17">
        <v>14.083333333333334</v>
      </c>
      <c r="F255" s="17">
        <v>16.25</v>
      </c>
      <c r="G255" s="17">
        <v>16.916666666666668</v>
      </c>
      <c r="H255" s="61">
        <v>18</v>
      </c>
      <c r="I255" s="61">
        <v>17.583333333333332</v>
      </c>
      <c r="J255" s="44">
        <v>17.857142857142858</v>
      </c>
      <c r="K255" s="85">
        <v>17</v>
      </c>
      <c r="L255" s="17">
        <v>17</v>
      </c>
      <c r="M255" s="17">
        <v>18</v>
      </c>
      <c r="N255" s="17">
        <v>18</v>
      </c>
      <c r="O255" s="17">
        <v>18</v>
      </c>
      <c r="P255" s="17">
        <v>18</v>
      </c>
      <c r="Q255" s="17">
        <v>19</v>
      </c>
    </row>
    <row r="256" spans="2:17" x14ac:dyDescent="0.3">
      <c r="B256" s="3" t="s">
        <v>647</v>
      </c>
      <c r="C256" s="17">
        <v>27.416666666666668</v>
      </c>
      <c r="D256" s="17">
        <v>25.166666666666668</v>
      </c>
      <c r="E256" s="17">
        <v>22.166666666666668</v>
      </c>
      <c r="F256" s="17">
        <v>20.583333333333332</v>
      </c>
      <c r="G256" s="17">
        <v>19.583333333333332</v>
      </c>
      <c r="H256" s="61">
        <v>26.333333333333332</v>
      </c>
      <c r="I256" s="61">
        <v>24.833333333333332</v>
      </c>
      <c r="J256" s="44">
        <v>23.714285714285715</v>
      </c>
      <c r="K256" s="85">
        <v>23</v>
      </c>
      <c r="L256" s="17">
        <v>23</v>
      </c>
      <c r="M256" s="17">
        <v>24</v>
      </c>
      <c r="N256" s="17">
        <v>24</v>
      </c>
      <c r="O256" s="17">
        <v>24</v>
      </c>
      <c r="P256" s="17">
        <v>24</v>
      </c>
      <c r="Q256" s="17">
        <v>24</v>
      </c>
    </row>
    <row r="257" spans="2:17" x14ac:dyDescent="0.3">
      <c r="B257" s="3" t="s">
        <v>648</v>
      </c>
      <c r="C257" s="17">
        <v>40.583333333333336</v>
      </c>
      <c r="D257" s="17">
        <v>58.916666666666664</v>
      </c>
      <c r="E257" s="17">
        <v>55.5</v>
      </c>
      <c r="F257" s="17">
        <v>54.083333333333336</v>
      </c>
      <c r="G257" s="17">
        <v>52.833333333333336</v>
      </c>
      <c r="H257" s="61">
        <v>51.583333333333336</v>
      </c>
      <c r="I257" s="61">
        <v>53.25</v>
      </c>
      <c r="J257" s="44">
        <v>47.857142857142854</v>
      </c>
      <c r="K257" s="85">
        <v>50</v>
      </c>
      <c r="L257" s="17">
        <v>49</v>
      </c>
      <c r="M257" s="17">
        <v>48</v>
      </c>
      <c r="N257" s="17">
        <v>47</v>
      </c>
      <c r="O257" s="17">
        <v>47</v>
      </c>
      <c r="P257" s="17">
        <v>47</v>
      </c>
      <c r="Q257" s="17">
        <v>47</v>
      </c>
    </row>
    <row r="258" spans="2:17" x14ac:dyDescent="0.3">
      <c r="B258" s="5" t="s">
        <v>381</v>
      </c>
      <c r="C258" s="19">
        <v>172.83333333333334</v>
      </c>
      <c r="D258" s="19">
        <v>184.75</v>
      </c>
      <c r="E258" s="19">
        <v>197.58333333333334</v>
      </c>
      <c r="F258" s="19">
        <v>218.08333333333334</v>
      </c>
      <c r="G258" s="19">
        <v>230.83333333333334</v>
      </c>
      <c r="H258" s="62">
        <v>234.08333333333334</v>
      </c>
      <c r="I258" s="62">
        <v>228.16666666666666</v>
      </c>
      <c r="J258" s="45">
        <v>219.28571428571428</v>
      </c>
      <c r="K258" s="86">
        <v>220</v>
      </c>
      <c r="L258" s="17">
        <v>222</v>
      </c>
      <c r="M258" s="17">
        <v>221</v>
      </c>
      <c r="N258" s="17">
        <v>219</v>
      </c>
      <c r="O258" s="17">
        <v>218</v>
      </c>
      <c r="P258" s="17">
        <v>217</v>
      </c>
      <c r="Q258" s="17">
        <v>218</v>
      </c>
    </row>
    <row r="259" spans="2:17" x14ac:dyDescent="0.3">
      <c r="B259" s="31" t="s">
        <v>203</v>
      </c>
      <c r="C259" s="41">
        <f t="shared" ref="C259:Q259" si="31">+SUM(C260:C266)</f>
        <v>175.75</v>
      </c>
      <c r="D259" s="41">
        <f t="shared" si="31"/>
        <v>196.66666666666669</v>
      </c>
      <c r="E259" s="41">
        <f t="shared" si="31"/>
        <v>193.91666666666669</v>
      </c>
      <c r="F259" s="41">
        <f t="shared" si="31"/>
        <v>200.99999999999997</v>
      </c>
      <c r="G259" s="41">
        <f t="shared" si="31"/>
        <v>215.66666666666669</v>
      </c>
      <c r="H259" s="60">
        <f>+SUM(H260:H266)</f>
        <v>216.08333333333334</v>
      </c>
      <c r="I259" s="60">
        <f>+SUM(I260:I266)</f>
        <v>214.08333333333334</v>
      </c>
      <c r="J259" s="60">
        <f>+SUM(J260:J266)</f>
        <v>215.14285714285717</v>
      </c>
      <c r="K259" s="84">
        <f t="shared" si="31"/>
        <v>213</v>
      </c>
      <c r="L259" s="89">
        <f t="shared" si="31"/>
        <v>215</v>
      </c>
      <c r="M259" s="89">
        <f t="shared" si="31"/>
        <v>216</v>
      </c>
      <c r="N259" s="89">
        <f t="shared" si="31"/>
        <v>216</v>
      </c>
      <c r="O259" s="89">
        <f t="shared" si="31"/>
        <v>215</v>
      </c>
      <c r="P259" s="89">
        <f t="shared" si="31"/>
        <v>215</v>
      </c>
      <c r="Q259" s="89">
        <f t="shared" si="31"/>
        <v>216</v>
      </c>
    </row>
    <row r="260" spans="2:17" x14ac:dyDescent="0.3">
      <c r="B260" s="3" t="s">
        <v>382</v>
      </c>
      <c r="C260" s="17">
        <v>53.25</v>
      </c>
      <c r="D260" s="17">
        <v>77.833333333333329</v>
      </c>
      <c r="E260" s="17">
        <v>76.75</v>
      </c>
      <c r="F260" s="17">
        <v>79.833333333333329</v>
      </c>
      <c r="G260" s="17">
        <v>82.583333333333329</v>
      </c>
      <c r="H260" s="61">
        <v>79.916666666666671</v>
      </c>
      <c r="I260" s="61">
        <v>73.75</v>
      </c>
      <c r="J260" s="44">
        <v>70.142857142857139</v>
      </c>
      <c r="K260" s="85">
        <v>72</v>
      </c>
      <c r="L260" s="17">
        <v>72</v>
      </c>
      <c r="M260" s="17">
        <v>71</v>
      </c>
      <c r="N260" s="17">
        <v>70</v>
      </c>
      <c r="O260" s="17">
        <v>70</v>
      </c>
      <c r="P260" s="17">
        <v>68</v>
      </c>
      <c r="Q260" s="17">
        <v>68</v>
      </c>
    </row>
    <row r="261" spans="2:17" x14ac:dyDescent="0.3">
      <c r="B261" s="3" t="s">
        <v>649</v>
      </c>
      <c r="C261" s="17">
        <v>6.833333333333333</v>
      </c>
      <c r="D261" s="17">
        <v>6.25</v>
      </c>
      <c r="E261" s="17">
        <v>7.666666666666667</v>
      </c>
      <c r="F261" s="17">
        <v>9</v>
      </c>
      <c r="G261" s="17">
        <v>8.4166666666666661</v>
      </c>
      <c r="H261" s="61">
        <v>9.1666666666666661</v>
      </c>
      <c r="I261" s="61">
        <v>11</v>
      </c>
      <c r="J261" s="44">
        <v>10.857142857142858</v>
      </c>
      <c r="K261" s="85">
        <v>11</v>
      </c>
      <c r="L261" s="17">
        <v>11</v>
      </c>
      <c r="M261" s="17">
        <v>11</v>
      </c>
      <c r="N261" s="17">
        <v>11</v>
      </c>
      <c r="O261" s="17">
        <v>11</v>
      </c>
      <c r="P261" s="17">
        <v>10</v>
      </c>
      <c r="Q261" s="17">
        <v>11</v>
      </c>
    </row>
    <row r="262" spans="2:17" x14ac:dyDescent="0.3">
      <c r="B262" s="3" t="s">
        <v>650</v>
      </c>
      <c r="C262" s="17">
        <v>10.833333333333334</v>
      </c>
      <c r="D262" s="17">
        <v>7.333333333333333</v>
      </c>
      <c r="E262" s="17">
        <v>7</v>
      </c>
      <c r="F262" s="17">
        <v>6.833333333333333</v>
      </c>
      <c r="G262" s="17">
        <v>6.916666666666667</v>
      </c>
      <c r="H262" s="61">
        <v>6.666666666666667</v>
      </c>
      <c r="I262" s="61">
        <v>6</v>
      </c>
      <c r="J262" s="44">
        <v>6.8571428571428568</v>
      </c>
      <c r="K262" s="85">
        <v>6</v>
      </c>
      <c r="L262" s="17">
        <v>6</v>
      </c>
      <c r="M262" s="17">
        <v>6</v>
      </c>
      <c r="N262" s="17">
        <v>6</v>
      </c>
      <c r="O262" s="17">
        <v>6</v>
      </c>
      <c r="P262" s="17">
        <v>9</v>
      </c>
      <c r="Q262" s="17">
        <v>9</v>
      </c>
    </row>
    <row r="263" spans="2:17" x14ac:dyDescent="0.3">
      <c r="B263" s="3" t="s">
        <v>651</v>
      </c>
      <c r="C263" s="17">
        <v>26.166666666666668</v>
      </c>
      <c r="D263" s="17">
        <v>28.833333333333332</v>
      </c>
      <c r="E263" s="17">
        <v>31.916666666666668</v>
      </c>
      <c r="F263" s="17">
        <v>37.5</v>
      </c>
      <c r="G263" s="17">
        <v>40</v>
      </c>
      <c r="H263" s="61">
        <v>42.583333333333336</v>
      </c>
      <c r="I263" s="61">
        <v>48.75</v>
      </c>
      <c r="J263" s="44">
        <v>50.714285714285715</v>
      </c>
      <c r="K263" s="85">
        <v>49</v>
      </c>
      <c r="L263" s="17">
        <v>51</v>
      </c>
      <c r="M263" s="17">
        <v>51</v>
      </c>
      <c r="N263" s="17">
        <v>51</v>
      </c>
      <c r="O263" s="17">
        <v>51</v>
      </c>
      <c r="P263" s="17">
        <v>51</v>
      </c>
      <c r="Q263" s="17">
        <v>51</v>
      </c>
    </row>
    <row r="264" spans="2:17" x14ac:dyDescent="0.3">
      <c r="B264" s="3" t="s">
        <v>383</v>
      </c>
      <c r="C264" s="17">
        <v>13</v>
      </c>
      <c r="D264" s="17">
        <v>12</v>
      </c>
      <c r="E264" s="17">
        <v>11.833333333333334</v>
      </c>
      <c r="F264" s="17">
        <v>12</v>
      </c>
      <c r="G264" s="17">
        <v>14.416666666666666</v>
      </c>
      <c r="H264" s="61">
        <v>15.25</v>
      </c>
      <c r="I264" s="61">
        <v>15</v>
      </c>
      <c r="J264" s="44">
        <v>16.714285714285715</v>
      </c>
      <c r="K264" s="85">
        <v>16</v>
      </c>
      <c r="L264" s="17">
        <v>16</v>
      </c>
      <c r="M264" s="17">
        <v>17</v>
      </c>
      <c r="N264" s="17">
        <v>17</v>
      </c>
      <c r="O264" s="17">
        <v>17</v>
      </c>
      <c r="P264" s="17">
        <v>17</v>
      </c>
      <c r="Q264" s="17">
        <v>17</v>
      </c>
    </row>
    <row r="265" spans="2:17" x14ac:dyDescent="0.3">
      <c r="B265" s="3" t="s">
        <v>652</v>
      </c>
      <c r="C265" s="17">
        <v>11.916666666666666</v>
      </c>
      <c r="D265" s="17">
        <v>11.583333333333334</v>
      </c>
      <c r="E265" s="17">
        <v>11.5</v>
      </c>
      <c r="F265" s="17">
        <v>10.916666666666666</v>
      </c>
      <c r="G265" s="17">
        <v>11</v>
      </c>
      <c r="H265" s="61">
        <v>11</v>
      </c>
      <c r="I265" s="61">
        <v>11</v>
      </c>
      <c r="J265" s="44">
        <v>11</v>
      </c>
      <c r="K265" s="85">
        <v>11</v>
      </c>
      <c r="L265" s="17">
        <v>11</v>
      </c>
      <c r="M265" s="17">
        <v>11</v>
      </c>
      <c r="N265" s="17">
        <v>11</v>
      </c>
      <c r="O265" s="17">
        <v>11</v>
      </c>
      <c r="P265" s="17">
        <v>11</v>
      </c>
      <c r="Q265" s="17">
        <v>11</v>
      </c>
    </row>
    <row r="266" spans="2:17" x14ac:dyDescent="0.3">
      <c r="B266" s="5" t="s">
        <v>384</v>
      </c>
      <c r="C266" s="19">
        <v>53.75</v>
      </c>
      <c r="D266" s="19">
        <v>52.833333333333336</v>
      </c>
      <c r="E266" s="19">
        <v>47.25</v>
      </c>
      <c r="F266" s="19">
        <v>44.916666666666664</v>
      </c>
      <c r="G266" s="19">
        <v>52.333333333333336</v>
      </c>
      <c r="H266" s="62">
        <v>51.5</v>
      </c>
      <c r="I266" s="62">
        <v>48.583333333333336</v>
      </c>
      <c r="J266" s="45">
        <v>48.857142857142854</v>
      </c>
      <c r="K266" s="86">
        <v>48</v>
      </c>
      <c r="L266" s="17">
        <v>48</v>
      </c>
      <c r="M266" s="17">
        <v>49</v>
      </c>
      <c r="N266" s="17">
        <v>50</v>
      </c>
      <c r="O266" s="17">
        <v>49</v>
      </c>
      <c r="P266" s="17">
        <v>49</v>
      </c>
      <c r="Q266" s="17">
        <v>49</v>
      </c>
    </row>
    <row r="267" spans="2:17" x14ac:dyDescent="0.3">
      <c r="B267" s="31" t="s">
        <v>204</v>
      </c>
      <c r="C267" s="41">
        <f t="shared" ref="C267:Q267" si="32">+SUM(C268:C290)</f>
        <v>1829.75</v>
      </c>
      <c r="D267" s="41">
        <f t="shared" si="32"/>
        <v>1834.8333333333337</v>
      </c>
      <c r="E267" s="41">
        <f t="shared" si="32"/>
        <v>1849.3333333333333</v>
      </c>
      <c r="F267" s="41">
        <f t="shared" si="32"/>
        <v>1863.9166666666665</v>
      </c>
      <c r="G267" s="41">
        <f t="shared" si="32"/>
        <v>1851.2500000000002</v>
      </c>
      <c r="H267" s="60">
        <f>+SUM(H268:H290)</f>
        <v>1828.0833333333339</v>
      </c>
      <c r="I267" s="60">
        <f>+SUM(I268:I290)</f>
        <v>1844.3333333333335</v>
      </c>
      <c r="J267" s="60">
        <f>+SUM(J268:J290)</f>
        <v>1861.8571428571429</v>
      </c>
      <c r="K267" s="84">
        <f t="shared" si="32"/>
        <v>1861</v>
      </c>
      <c r="L267" s="89">
        <f t="shared" si="32"/>
        <v>1870</v>
      </c>
      <c r="M267" s="89">
        <f t="shared" si="32"/>
        <v>1867</v>
      </c>
      <c r="N267" s="89">
        <f t="shared" si="32"/>
        <v>1868</v>
      </c>
      <c r="O267" s="89">
        <f t="shared" si="32"/>
        <v>1862</v>
      </c>
      <c r="P267" s="89">
        <f t="shared" si="32"/>
        <v>1846</v>
      </c>
      <c r="Q267" s="89">
        <f t="shared" si="32"/>
        <v>1859</v>
      </c>
    </row>
    <row r="268" spans="2:17" x14ac:dyDescent="0.3">
      <c r="B268" s="3" t="s">
        <v>653</v>
      </c>
      <c r="C268" s="17">
        <v>30.666666666666668</v>
      </c>
      <c r="D268" s="17">
        <v>33.416666666666664</v>
      </c>
      <c r="E268" s="17">
        <v>31.166666666666668</v>
      </c>
      <c r="F268" s="17">
        <v>30.75</v>
      </c>
      <c r="G268" s="17">
        <v>34.083333333333336</v>
      </c>
      <c r="H268" s="61">
        <v>30.833333333333332</v>
      </c>
      <c r="I268" s="61">
        <v>33.333333333333336</v>
      </c>
      <c r="J268" s="44">
        <v>37.142857142857146</v>
      </c>
      <c r="K268" s="85">
        <v>38</v>
      </c>
      <c r="L268" s="17">
        <v>39</v>
      </c>
      <c r="M268" s="17">
        <v>38</v>
      </c>
      <c r="N268" s="17">
        <v>37</v>
      </c>
      <c r="O268" s="17">
        <v>36</v>
      </c>
      <c r="P268" s="17">
        <v>35</v>
      </c>
      <c r="Q268" s="17">
        <v>37</v>
      </c>
    </row>
    <row r="269" spans="2:17" x14ac:dyDescent="0.3">
      <c r="B269" s="3" t="s">
        <v>385</v>
      </c>
      <c r="C269" s="17">
        <v>52</v>
      </c>
      <c r="D269" s="17">
        <v>47.583333333333336</v>
      </c>
      <c r="E269" s="17">
        <v>45.5</v>
      </c>
      <c r="F269" s="17">
        <v>46.583333333333336</v>
      </c>
      <c r="G269" s="17">
        <v>46.083333333333336</v>
      </c>
      <c r="H269" s="61">
        <v>49.25</v>
      </c>
      <c r="I269" s="61">
        <v>51.333333333333336</v>
      </c>
      <c r="J269" s="44">
        <v>53</v>
      </c>
      <c r="K269" s="85">
        <v>53</v>
      </c>
      <c r="L269" s="17">
        <v>53</v>
      </c>
      <c r="M269" s="17">
        <v>53</v>
      </c>
      <c r="N269" s="17">
        <v>53</v>
      </c>
      <c r="O269" s="17">
        <v>53</v>
      </c>
      <c r="P269" s="17">
        <v>53</v>
      </c>
      <c r="Q269" s="17">
        <v>53</v>
      </c>
    </row>
    <row r="270" spans="2:17" x14ac:dyDescent="0.3">
      <c r="B270" s="3" t="s">
        <v>654</v>
      </c>
      <c r="C270" s="17">
        <v>16.416666666666668</v>
      </c>
      <c r="D270" s="17">
        <v>18.25</v>
      </c>
      <c r="E270" s="17">
        <v>19</v>
      </c>
      <c r="F270" s="17">
        <v>19.833333333333332</v>
      </c>
      <c r="G270" s="17">
        <v>20.833333333333332</v>
      </c>
      <c r="H270" s="61">
        <v>20</v>
      </c>
      <c r="I270" s="61">
        <v>21.166666666666668</v>
      </c>
      <c r="J270" s="44">
        <v>24.142857142857142</v>
      </c>
      <c r="K270" s="85">
        <v>21</v>
      </c>
      <c r="L270" s="17">
        <v>22</v>
      </c>
      <c r="M270" s="17">
        <v>25</v>
      </c>
      <c r="N270" s="17">
        <v>25</v>
      </c>
      <c r="O270" s="17">
        <v>25</v>
      </c>
      <c r="P270" s="17">
        <v>25</v>
      </c>
      <c r="Q270" s="17">
        <v>26</v>
      </c>
    </row>
    <row r="271" spans="2:17" x14ac:dyDescent="0.3">
      <c r="B271" s="3" t="s">
        <v>386</v>
      </c>
      <c r="C271" s="17">
        <v>530.75</v>
      </c>
      <c r="D271" s="17">
        <v>540.83333333333337</v>
      </c>
      <c r="E271" s="17">
        <v>545.33333333333337</v>
      </c>
      <c r="F271" s="17">
        <v>537.91666666666663</v>
      </c>
      <c r="G271" s="17">
        <v>531.33333333333337</v>
      </c>
      <c r="H271" s="61">
        <v>523.83333333333337</v>
      </c>
      <c r="I271" s="61">
        <v>524.16666666666663</v>
      </c>
      <c r="J271" s="44">
        <v>523.57142857142856</v>
      </c>
      <c r="K271" s="85">
        <v>526</v>
      </c>
      <c r="L271" s="17">
        <v>527</v>
      </c>
      <c r="M271" s="17">
        <v>524</v>
      </c>
      <c r="N271" s="17">
        <v>525</v>
      </c>
      <c r="O271" s="17">
        <v>522</v>
      </c>
      <c r="P271" s="17">
        <v>518</v>
      </c>
      <c r="Q271" s="17">
        <v>523</v>
      </c>
    </row>
    <row r="272" spans="2:17" x14ac:dyDescent="0.3">
      <c r="B272" s="3" t="s">
        <v>655</v>
      </c>
      <c r="C272" s="17">
        <v>52.916666666666664</v>
      </c>
      <c r="D272" s="17">
        <v>36.333333333333336</v>
      </c>
      <c r="E272" s="17">
        <v>43.75</v>
      </c>
      <c r="F272" s="17">
        <v>42.083333333333336</v>
      </c>
      <c r="G272" s="17">
        <v>29.583333333333332</v>
      </c>
      <c r="H272" s="61">
        <v>24.166666666666668</v>
      </c>
      <c r="I272" s="61">
        <v>22.75</v>
      </c>
      <c r="J272" s="44">
        <v>20.428571428571427</v>
      </c>
      <c r="K272" s="85">
        <v>23</v>
      </c>
      <c r="L272" s="17">
        <v>22</v>
      </c>
      <c r="M272" s="17">
        <v>20</v>
      </c>
      <c r="N272" s="17">
        <v>19</v>
      </c>
      <c r="O272" s="17">
        <v>20</v>
      </c>
      <c r="P272" s="17">
        <v>20</v>
      </c>
      <c r="Q272" s="17">
        <v>19</v>
      </c>
    </row>
    <row r="273" spans="2:17" x14ac:dyDescent="0.3">
      <c r="B273" s="3" t="s">
        <v>387</v>
      </c>
      <c r="C273" s="17">
        <v>163.75</v>
      </c>
      <c r="D273" s="17">
        <v>159.16666666666666</v>
      </c>
      <c r="E273" s="17">
        <v>155.33333333333334</v>
      </c>
      <c r="F273" s="17">
        <v>157.5</v>
      </c>
      <c r="G273" s="17">
        <v>155.5</v>
      </c>
      <c r="H273" s="61">
        <v>149.58333333333334</v>
      </c>
      <c r="I273" s="61">
        <v>148.83333333333334</v>
      </c>
      <c r="J273" s="44">
        <v>150.57142857142858</v>
      </c>
      <c r="K273" s="85">
        <v>151</v>
      </c>
      <c r="L273" s="17">
        <v>153</v>
      </c>
      <c r="M273" s="17">
        <v>152</v>
      </c>
      <c r="N273" s="17">
        <v>150</v>
      </c>
      <c r="O273" s="17">
        <v>151</v>
      </c>
      <c r="P273" s="17">
        <v>148</v>
      </c>
      <c r="Q273" s="17">
        <v>149</v>
      </c>
    </row>
    <row r="274" spans="2:17" x14ac:dyDescent="0.3">
      <c r="B274" s="3" t="s">
        <v>388</v>
      </c>
      <c r="C274" s="17">
        <v>16</v>
      </c>
      <c r="D274" s="17">
        <v>14.916666666666666</v>
      </c>
      <c r="E274" s="17">
        <v>15.666666666666666</v>
      </c>
      <c r="F274" s="17">
        <v>16.75</v>
      </c>
      <c r="G274" s="17">
        <v>18</v>
      </c>
      <c r="H274" s="61">
        <v>16.833333333333332</v>
      </c>
      <c r="I274" s="61">
        <v>17.333333333333332</v>
      </c>
      <c r="J274" s="44">
        <v>14.571428571428571</v>
      </c>
      <c r="K274" s="85">
        <v>16</v>
      </c>
      <c r="L274" s="17">
        <v>15</v>
      </c>
      <c r="M274" s="17">
        <v>15</v>
      </c>
      <c r="N274" s="17">
        <v>14</v>
      </c>
      <c r="O274" s="17">
        <v>14</v>
      </c>
      <c r="P274" s="17">
        <v>14</v>
      </c>
      <c r="Q274" s="17">
        <v>14</v>
      </c>
    </row>
    <row r="275" spans="2:17" x14ac:dyDescent="0.3">
      <c r="B275" s="3" t="s">
        <v>389</v>
      </c>
      <c r="C275" s="17">
        <v>32.833333333333336</v>
      </c>
      <c r="D275" s="17">
        <v>35.166666666666664</v>
      </c>
      <c r="E275" s="17">
        <v>34.75</v>
      </c>
      <c r="F275" s="17">
        <v>32.25</v>
      </c>
      <c r="G275" s="17">
        <v>31.416666666666668</v>
      </c>
      <c r="H275" s="61">
        <v>28.666666666666668</v>
      </c>
      <c r="I275" s="61">
        <v>26.25</v>
      </c>
      <c r="J275" s="44">
        <v>24.571428571428573</v>
      </c>
      <c r="K275" s="85">
        <v>25</v>
      </c>
      <c r="L275" s="17">
        <v>25</v>
      </c>
      <c r="M275" s="17">
        <v>25</v>
      </c>
      <c r="N275" s="17">
        <v>25</v>
      </c>
      <c r="O275" s="17">
        <v>24</v>
      </c>
      <c r="P275" s="17">
        <v>24</v>
      </c>
      <c r="Q275" s="17">
        <v>24</v>
      </c>
    </row>
    <row r="276" spans="2:17" x14ac:dyDescent="0.3">
      <c r="B276" s="3" t="s">
        <v>390</v>
      </c>
      <c r="C276" s="17">
        <v>24.583333333333332</v>
      </c>
      <c r="D276" s="17">
        <v>25</v>
      </c>
      <c r="E276" s="17">
        <v>25.583333333333332</v>
      </c>
      <c r="F276" s="17">
        <v>25.75</v>
      </c>
      <c r="G276" s="17">
        <v>26</v>
      </c>
      <c r="H276" s="61">
        <v>24.083333333333332</v>
      </c>
      <c r="I276" s="61">
        <v>21.75</v>
      </c>
      <c r="J276" s="44">
        <v>22.857142857142858</v>
      </c>
      <c r="K276" s="85">
        <v>22</v>
      </c>
      <c r="L276" s="17">
        <v>23</v>
      </c>
      <c r="M276" s="17">
        <v>23</v>
      </c>
      <c r="N276" s="17">
        <v>22</v>
      </c>
      <c r="O276" s="17">
        <v>23</v>
      </c>
      <c r="P276" s="17">
        <v>23</v>
      </c>
      <c r="Q276" s="17">
        <v>24</v>
      </c>
    </row>
    <row r="277" spans="2:17" x14ac:dyDescent="0.3">
      <c r="B277" s="3" t="s">
        <v>656</v>
      </c>
      <c r="C277" s="17">
        <v>37.5</v>
      </c>
      <c r="D277" s="17">
        <v>40.333333333333336</v>
      </c>
      <c r="E277" s="17">
        <v>51.416666666666664</v>
      </c>
      <c r="F277" s="17">
        <v>57.916666666666664</v>
      </c>
      <c r="G277" s="17">
        <v>57.166666666666664</v>
      </c>
      <c r="H277" s="61">
        <v>59.333333333333336</v>
      </c>
      <c r="I277" s="61">
        <v>58.666666666666664</v>
      </c>
      <c r="J277" s="44">
        <v>56.428571428571431</v>
      </c>
      <c r="K277" s="85">
        <v>55</v>
      </c>
      <c r="L277" s="17">
        <v>55</v>
      </c>
      <c r="M277" s="17">
        <v>58</v>
      </c>
      <c r="N277" s="17">
        <v>57</v>
      </c>
      <c r="O277" s="17">
        <v>58</v>
      </c>
      <c r="P277" s="17">
        <v>56</v>
      </c>
      <c r="Q277" s="17">
        <v>56</v>
      </c>
    </row>
    <row r="278" spans="2:17" x14ac:dyDescent="0.3">
      <c r="B278" s="3" t="s">
        <v>391</v>
      </c>
      <c r="C278" s="17">
        <v>145</v>
      </c>
      <c r="D278" s="17">
        <v>148.16666666666666</v>
      </c>
      <c r="E278" s="17">
        <v>151.91666666666666</v>
      </c>
      <c r="F278" s="17">
        <v>151.08333333333334</v>
      </c>
      <c r="G278" s="17">
        <v>153.75</v>
      </c>
      <c r="H278" s="61">
        <v>162.5</v>
      </c>
      <c r="I278" s="61">
        <v>168.91666666666666</v>
      </c>
      <c r="J278" s="44">
        <v>174</v>
      </c>
      <c r="K278" s="85">
        <v>175</v>
      </c>
      <c r="L278" s="17">
        <v>174</v>
      </c>
      <c r="M278" s="17">
        <v>172</v>
      </c>
      <c r="N278" s="17">
        <v>173</v>
      </c>
      <c r="O278" s="17">
        <v>174</v>
      </c>
      <c r="P278" s="17">
        <v>174</v>
      </c>
      <c r="Q278" s="17">
        <v>176</v>
      </c>
    </row>
    <row r="279" spans="2:17" x14ac:dyDescent="0.3">
      <c r="B279" s="3" t="s">
        <v>392</v>
      </c>
      <c r="C279" s="17">
        <v>78.25</v>
      </c>
      <c r="D279" s="17">
        <v>77.666666666666671</v>
      </c>
      <c r="E279" s="17">
        <v>77.583333333333329</v>
      </c>
      <c r="F279" s="17">
        <v>74.75</v>
      </c>
      <c r="G279" s="17">
        <v>73.333333333333329</v>
      </c>
      <c r="H279" s="61">
        <v>75.416666666666671</v>
      </c>
      <c r="I279" s="61">
        <v>80.666666666666671</v>
      </c>
      <c r="J279" s="44">
        <v>83.714285714285708</v>
      </c>
      <c r="K279" s="85">
        <v>81</v>
      </c>
      <c r="L279" s="17">
        <v>81</v>
      </c>
      <c r="M279" s="17">
        <v>82</v>
      </c>
      <c r="N279" s="17">
        <v>86</v>
      </c>
      <c r="O279" s="17">
        <v>85</v>
      </c>
      <c r="P279" s="17">
        <v>85</v>
      </c>
      <c r="Q279" s="17">
        <v>86</v>
      </c>
    </row>
    <row r="280" spans="2:17" x14ac:dyDescent="0.3">
      <c r="B280" s="3" t="s">
        <v>657</v>
      </c>
      <c r="C280" s="17">
        <v>38.333333333333336</v>
      </c>
      <c r="D280" s="17">
        <v>36.5</v>
      </c>
      <c r="E280" s="17">
        <v>38.916666666666664</v>
      </c>
      <c r="F280" s="17">
        <v>42.416666666666664</v>
      </c>
      <c r="G280" s="17">
        <v>45.833333333333336</v>
      </c>
      <c r="H280" s="61">
        <v>39</v>
      </c>
      <c r="I280" s="61">
        <v>36.333333333333336</v>
      </c>
      <c r="J280" s="44">
        <v>35</v>
      </c>
      <c r="K280" s="85">
        <v>35</v>
      </c>
      <c r="L280" s="17">
        <v>36</v>
      </c>
      <c r="M280" s="17">
        <v>36</v>
      </c>
      <c r="N280" s="17">
        <v>35</v>
      </c>
      <c r="O280" s="17">
        <v>36</v>
      </c>
      <c r="P280" s="17">
        <v>33</v>
      </c>
      <c r="Q280" s="17">
        <v>34</v>
      </c>
    </row>
    <row r="281" spans="2:17" x14ac:dyDescent="0.3">
      <c r="B281" s="3" t="s">
        <v>393</v>
      </c>
      <c r="C281" s="17">
        <v>114.5</v>
      </c>
      <c r="D281" s="17">
        <v>136.66666666666666</v>
      </c>
      <c r="E281" s="17">
        <v>130.83333333333334</v>
      </c>
      <c r="F281" s="17">
        <v>127.16666666666667</v>
      </c>
      <c r="G281" s="17">
        <v>128.08333333333334</v>
      </c>
      <c r="H281" s="61">
        <v>123.91666666666667</v>
      </c>
      <c r="I281" s="61">
        <v>123.41666666666667</v>
      </c>
      <c r="J281" s="44">
        <v>125.42857142857143</v>
      </c>
      <c r="K281" s="85">
        <v>125</v>
      </c>
      <c r="L281" s="17">
        <v>125</v>
      </c>
      <c r="M281" s="17">
        <v>126</v>
      </c>
      <c r="N281" s="17">
        <v>126</v>
      </c>
      <c r="O281" s="17">
        <v>126</v>
      </c>
      <c r="P281" s="17">
        <v>125</v>
      </c>
      <c r="Q281" s="17">
        <v>125</v>
      </c>
    </row>
    <row r="282" spans="2:17" x14ac:dyDescent="0.3">
      <c r="B282" s="3" t="s">
        <v>394</v>
      </c>
      <c r="C282" s="17">
        <v>52.916666666666664</v>
      </c>
      <c r="D282" s="17">
        <v>52.166666666666664</v>
      </c>
      <c r="E282" s="17">
        <v>45.25</v>
      </c>
      <c r="F282" s="17">
        <v>46.5</v>
      </c>
      <c r="G282" s="17">
        <v>46.5</v>
      </c>
      <c r="H282" s="61">
        <v>50</v>
      </c>
      <c r="I282" s="61">
        <v>54</v>
      </c>
      <c r="J282" s="44">
        <v>55</v>
      </c>
      <c r="K282" s="85">
        <v>54</v>
      </c>
      <c r="L282" s="17">
        <v>55</v>
      </c>
      <c r="M282" s="17">
        <v>54</v>
      </c>
      <c r="N282" s="17">
        <v>56</v>
      </c>
      <c r="O282" s="17">
        <v>56</v>
      </c>
      <c r="P282" s="17">
        <v>55</v>
      </c>
      <c r="Q282" s="17">
        <v>55</v>
      </c>
    </row>
    <row r="283" spans="2:17" x14ac:dyDescent="0.3">
      <c r="B283" s="3" t="s">
        <v>395</v>
      </c>
      <c r="C283" s="17">
        <v>81.25</v>
      </c>
      <c r="D283" s="17">
        <v>75.5</v>
      </c>
      <c r="E283" s="17">
        <v>76.833333333333329</v>
      </c>
      <c r="F283" s="17">
        <v>80.833333333333329</v>
      </c>
      <c r="G283" s="17">
        <v>80.916666666666671</v>
      </c>
      <c r="H283" s="61">
        <v>79.916666666666671</v>
      </c>
      <c r="I283" s="61">
        <v>77.666666666666671</v>
      </c>
      <c r="J283" s="44">
        <v>74.428571428571431</v>
      </c>
      <c r="K283" s="85">
        <v>75</v>
      </c>
      <c r="L283" s="17">
        <v>76</v>
      </c>
      <c r="M283" s="17">
        <v>76</v>
      </c>
      <c r="N283" s="17">
        <v>75</v>
      </c>
      <c r="O283" s="17">
        <v>73</v>
      </c>
      <c r="P283" s="17">
        <v>73</v>
      </c>
      <c r="Q283" s="17">
        <v>73</v>
      </c>
    </row>
    <row r="284" spans="2:17" x14ac:dyDescent="0.3">
      <c r="B284" s="3" t="s">
        <v>396</v>
      </c>
      <c r="C284" s="17">
        <v>100.66666666666667</v>
      </c>
      <c r="D284" s="17">
        <v>97.333333333333329</v>
      </c>
      <c r="E284" s="17">
        <v>96.083333333333329</v>
      </c>
      <c r="F284" s="17">
        <v>97.583333333333329</v>
      </c>
      <c r="G284" s="17">
        <v>96.25</v>
      </c>
      <c r="H284" s="61">
        <v>97.916666666666671</v>
      </c>
      <c r="I284" s="61">
        <v>99.416666666666671</v>
      </c>
      <c r="J284" s="44">
        <v>99.714285714285708</v>
      </c>
      <c r="K284" s="85">
        <v>104</v>
      </c>
      <c r="L284" s="17">
        <v>104</v>
      </c>
      <c r="M284" s="17">
        <v>98</v>
      </c>
      <c r="N284" s="17">
        <v>98</v>
      </c>
      <c r="O284" s="17">
        <v>98</v>
      </c>
      <c r="P284" s="17">
        <v>98</v>
      </c>
      <c r="Q284" s="17">
        <v>98</v>
      </c>
    </row>
    <row r="285" spans="2:17" x14ac:dyDescent="0.3">
      <c r="B285" s="3" t="s">
        <v>397</v>
      </c>
      <c r="C285" s="17">
        <v>50.75</v>
      </c>
      <c r="D285" s="17">
        <v>54.583333333333336</v>
      </c>
      <c r="E285" s="17">
        <v>57.5</v>
      </c>
      <c r="F285" s="17">
        <v>59.916666666666664</v>
      </c>
      <c r="G285" s="17">
        <v>58.166666666666664</v>
      </c>
      <c r="H285" s="61">
        <v>58.166666666666664</v>
      </c>
      <c r="I285" s="61">
        <v>63.5</v>
      </c>
      <c r="J285" s="44">
        <v>67.571428571428569</v>
      </c>
      <c r="K285" s="85">
        <v>64</v>
      </c>
      <c r="L285" s="17">
        <v>64</v>
      </c>
      <c r="M285" s="17">
        <v>69</v>
      </c>
      <c r="N285" s="17">
        <v>69</v>
      </c>
      <c r="O285" s="17">
        <v>69</v>
      </c>
      <c r="P285" s="17">
        <v>69</v>
      </c>
      <c r="Q285" s="17">
        <v>69</v>
      </c>
    </row>
    <row r="286" spans="2:17" x14ac:dyDescent="0.3">
      <c r="B286" s="3" t="s">
        <v>658</v>
      </c>
      <c r="C286" s="17">
        <v>28.083333333333332</v>
      </c>
      <c r="D286" s="17">
        <v>30.5</v>
      </c>
      <c r="E286" s="17">
        <v>28.333333333333332</v>
      </c>
      <c r="F286" s="17">
        <v>35.666666666666664</v>
      </c>
      <c r="G286" s="17">
        <v>36.166666666666664</v>
      </c>
      <c r="H286" s="61">
        <v>36.416666666666664</v>
      </c>
      <c r="I286" s="61">
        <v>35</v>
      </c>
      <c r="J286" s="44">
        <v>34.857142857142854</v>
      </c>
      <c r="K286" s="85">
        <v>35</v>
      </c>
      <c r="L286" s="17">
        <v>35</v>
      </c>
      <c r="M286" s="17">
        <v>36</v>
      </c>
      <c r="N286" s="17">
        <v>36</v>
      </c>
      <c r="O286" s="17">
        <v>34</v>
      </c>
      <c r="P286" s="17">
        <v>34</v>
      </c>
      <c r="Q286" s="17">
        <v>34</v>
      </c>
    </row>
    <row r="287" spans="2:17" x14ac:dyDescent="0.3">
      <c r="B287" s="3" t="s">
        <v>398</v>
      </c>
      <c r="C287" s="17">
        <v>25.083333333333332</v>
      </c>
      <c r="D287" s="17">
        <v>23.666666666666668</v>
      </c>
      <c r="E287" s="17">
        <v>20.25</v>
      </c>
      <c r="F287" s="17">
        <v>19.833333333333332</v>
      </c>
      <c r="G287" s="17">
        <v>22</v>
      </c>
      <c r="H287" s="61">
        <v>22.583333333333332</v>
      </c>
      <c r="I287" s="61">
        <v>19.75</v>
      </c>
      <c r="J287" s="44">
        <v>20.857142857142858</v>
      </c>
      <c r="K287" s="85">
        <v>21</v>
      </c>
      <c r="L287" s="17">
        <v>21</v>
      </c>
      <c r="M287" s="17">
        <v>20</v>
      </c>
      <c r="N287" s="17">
        <v>21</v>
      </c>
      <c r="O287" s="17">
        <v>21</v>
      </c>
      <c r="P287" s="17">
        <v>21</v>
      </c>
      <c r="Q287" s="17">
        <v>21</v>
      </c>
    </row>
    <row r="288" spans="2:17" x14ac:dyDescent="0.3">
      <c r="B288" s="3" t="s">
        <v>399</v>
      </c>
      <c r="C288" s="17">
        <v>56.166666666666664</v>
      </c>
      <c r="D288" s="17">
        <v>54.416666666666664</v>
      </c>
      <c r="E288" s="17">
        <v>56</v>
      </c>
      <c r="F288" s="17">
        <v>59.083333333333336</v>
      </c>
      <c r="G288" s="17">
        <v>58.916666666666664</v>
      </c>
      <c r="H288" s="61">
        <v>59.916666666666664</v>
      </c>
      <c r="I288" s="61">
        <v>65.083333333333329</v>
      </c>
      <c r="J288" s="44">
        <v>71.857142857142861</v>
      </c>
      <c r="K288" s="85">
        <v>71</v>
      </c>
      <c r="L288" s="17">
        <v>72</v>
      </c>
      <c r="M288" s="17">
        <v>72</v>
      </c>
      <c r="N288" s="17">
        <v>72</v>
      </c>
      <c r="O288" s="17">
        <v>72</v>
      </c>
      <c r="P288" s="17">
        <v>72</v>
      </c>
      <c r="Q288" s="17">
        <v>72</v>
      </c>
    </row>
    <row r="289" spans="2:17" x14ac:dyDescent="0.3">
      <c r="B289" s="3" t="s">
        <v>659</v>
      </c>
      <c r="C289" s="17">
        <v>54</v>
      </c>
      <c r="D289" s="17">
        <v>53.416666666666664</v>
      </c>
      <c r="E289" s="17">
        <v>53.416666666666664</v>
      </c>
      <c r="F289" s="17">
        <v>55.333333333333336</v>
      </c>
      <c r="G289" s="17">
        <v>54.916666666666664</v>
      </c>
      <c r="H289" s="61">
        <v>52.916666666666664</v>
      </c>
      <c r="I289" s="61">
        <v>54.166666666666664</v>
      </c>
      <c r="J289" s="44">
        <v>54.428571428571431</v>
      </c>
      <c r="K289" s="85">
        <v>53</v>
      </c>
      <c r="L289" s="17">
        <v>55</v>
      </c>
      <c r="M289" s="17">
        <v>55</v>
      </c>
      <c r="N289" s="17">
        <v>56</v>
      </c>
      <c r="O289" s="17">
        <v>54</v>
      </c>
      <c r="P289" s="17">
        <v>54</v>
      </c>
      <c r="Q289" s="17">
        <v>54</v>
      </c>
    </row>
    <row r="290" spans="2:17" x14ac:dyDescent="0.3">
      <c r="B290" s="5" t="s">
        <v>660</v>
      </c>
      <c r="C290" s="19">
        <v>47.333333333333336</v>
      </c>
      <c r="D290" s="19">
        <v>43.25</v>
      </c>
      <c r="E290" s="19">
        <v>48.916666666666664</v>
      </c>
      <c r="F290" s="19">
        <v>46.416666666666664</v>
      </c>
      <c r="G290" s="19">
        <v>46.416666666666664</v>
      </c>
      <c r="H290" s="62">
        <v>42.833333333333336</v>
      </c>
      <c r="I290" s="62">
        <v>40.833333333333336</v>
      </c>
      <c r="J290" s="45">
        <v>37.714285714285715</v>
      </c>
      <c r="K290" s="86">
        <v>38</v>
      </c>
      <c r="L290" s="19">
        <v>38</v>
      </c>
      <c r="M290" s="19">
        <v>38</v>
      </c>
      <c r="N290" s="19">
        <v>38</v>
      </c>
      <c r="O290" s="19">
        <v>38</v>
      </c>
      <c r="P290" s="19">
        <v>37</v>
      </c>
      <c r="Q290" s="19">
        <v>37</v>
      </c>
    </row>
    <row r="294" spans="2:17" ht="18" x14ac:dyDescent="0.35">
      <c r="B294" s="7" t="s">
        <v>686</v>
      </c>
    </row>
    <row r="297" spans="2:17" x14ac:dyDescent="0.3">
      <c r="B297" s="29" t="s">
        <v>581</v>
      </c>
      <c r="C297" s="30">
        <v>2015</v>
      </c>
      <c r="D297" s="30" t="s">
        <v>205</v>
      </c>
      <c r="E297" s="30" t="s">
        <v>206</v>
      </c>
      <c r="F297" s="30">
        <v>2018</v>
      </c>
      <c r="G297" s="30" t="s">
        <v>207</v>
      </c>
      <c r="H297" s="54" t="s">
        <v>208</v>
      </c>
      <c r="I297" s="54" t="s">
        <v>666</v>
      </c>
      <c r="J297" s="38" t="s">
        <v>687</v>
      </c>
      <c r="K297" s="83">
        <v>44197</v>
      </c>
      <c r="L297" s="66">
        <v>44593</v>
      </c>
      <c r="M297" s="66">
        <v>44621</v>
      </c>
      <c r="N297" s="66">
        <v>44652</v>
      </c>
      <c r="O297" s="66">
        <v>44682</v>
      </c>
      <c r="P297" s="66">
        <v>44713</v>
      </c>
      <c r="Q297" s="66">
        <v>44743</v>
      </c>
    </row>
    <row r="298" spans="2:17" x14ac:dyDescent="0.3">
      <c r="B298" s="31" t="s">
        <v>404</v>
      </c>
      <c r="C298" s="41">
        <f t="shared" ref="C298:K298" si="33">+SUM(C494,C490,C484,C479,C475,C458,C449,C442,C431,C426,C415,C397,C387,C373,C369,C362,C354,C350,C346,C340,C335,C322,C315,C299)</f>
        <v>1515.0833333333335</v>
      </c>
      <c r="D298" s="41">
        <f t="shared" si="33"/>
        <v>1538.5833333333335</v>
      </c>
      <c r="E298" s="41">
        <f t="shared" si="33"/>
        <v>1596.4999999999998</v>
      </c>
      <c r="F298" s="41">
        <f t="shared" si="33"/>
        <v>1650.5833333333337</v>
      </c>
      <c r="G298" s="41">
        <f t="shared" si="33"/>
        <v>1725.1666666666667</v>
      </c>
      <c r="H298" s="60">
        <f t="shared" si="33"/>
        <v>1803.0833333333333</v>
      </c>
      <c r="I298" s="60">
        <f t="shared" ref="I298:J298" si="34">+SUM(I494,I490,I484,I479,I475,I458,I449,I442,I431,I426,I415,I397,I387,I373,I369,I362,I354,I350,I346,I340,I335,I322,I315,I299)</f>
        <v>1879.6666666666665</v>
      </c>
      <c r="J298" s="43">
        <f t="shared" si="34"/>
        <v>1914.1428571428576</v>
      </c>
      <c r="K298" s="84">
        <f t="shared" si="33"/>
        <v>1903</v>
      </c>
      <c r="L298" s="89">
        <f t="shared" ref="L298:M298" si="35">+SUM(L494,L490,L484,L479,L475,L458,L449,L442,L431,L426,L415,L397,L387,L373,L369,L362,L354,L350,L346,L340,L335,L322,L315,L299)</f>
        <v>1906</v>
      </c>
      <c r="M298" s="89">
        <f t="shared" si="35"/>
        <v>1936</v>
      </c>
      <c r="N298" s="89">
        <f t="shared" ref="N298:O298" si="36">+SUM(N494,N490,N484,N479,N475,N458,N449,N442,N431,N426,N415,N397,N387,N373,N369,N362,N354,N350,N346,N340,N335,N322,N315,N299)</f>
        <v>1921</v>
      </c>
      <c r="O298" s="89">
        <f t="shared" si="36"/>
        <v>1919</v>
      </c>
      <c r="P298" s="89">
        <f t="shared" ref="P298:Q298" si="37">+SUM(P494,P490,P484,P479,P475,P458,P449,P442,P431,P426,P415,P397,P387,P373,P369,P362,P354,P350,P346,P340,P335,P322,P315,P299)</f>
        <v>1906</v>
      </c>
      <c r="Q298" s="89">
        <f t="shared" si="37"/>
        <v>1902</v>
      </c>
    </row>
    <row r="299" spans="2:17" x14ac:dyDescent="0.3">
      <c r="B299" s="31" t="s">
        <v>180</v>
      </c>
      <c r="C299" s="41">
        <f t="shared" ref="C299:K299" si="38">+SUM(C300:C314)</f>
        <v>199</v>
      </c>
      <c r="D299" s="41">
        <f t="shared" si="38"/>
        <v>200.49999999999997</v>
      </c>
      <c r="E299" s="41">
        <f t="shared" si="38"/>
        <v>207.00000000000003</v>
      </c>
      <c r="F299" s="41">
        <f t="shared" si="38"/>
        <v>214.41666666666669</v>
      </c>
      <c r="G299" s="41">
        <f t="shared" si="38"/>
        <v>225.00000000000003</v>
      </c>
      <c r="H299" s="60">
        <f>+SUM(H300:H314)</f>
        <v>241.41666666666666</v>
      </c>
      <c r="I299" s="60">
        <f>+SUM(I300:I314)</f>
        <v>245.66666666666669</v>
      </c>
      <c r="J299" s="43">
        <f>+SUM(J300:J314)</f>
        <v>252.85714285714286</v>
      </c>
      <c r="K299" s="84">
        <f t="shared" si="38"/>
        <v>246</v>
      </c>
      <c r="L299" s="89">
        <f t="shared" ref="L299:M299" si="39">+SUM(L300:L314)</f>
        <v>248</v>
      </c>
      <c r="M299" s="89">
        <f t="shared" si="39"/>
        <v>258</v>
      </c>
      <c r="N299" s="89">
        <f t="shared" ref="N299:O299" si="40">+SUM(N300:N314)</f>
        <v>256</v>
      </c>
      <c r="O299" s="89">
        <f t="shared" si="40"/>
        <v>258</v>
      </c>
      <c r="P299" s="89">
        <f t="shared" ref="P299:Q299" si="41">+SUM(P300:P314)</f>
        <v>253</v>
      </c>
      <c r="Q299" s="89">
        <f t="shared" si="41"/>
        <v>251</v>
      </c>
    </row>
    <row r="300" spans="2:17" x14ac:dyDescent="0.3">
      <c r="B300" s="3" t="s">
        <v>405</v>
      </c>
      <c r="C300" s="17">
        <v>6.083333333333333</v>
      </c>
      <c r="D300" s="17">
        <v>5</v>
      </c>
      <c r="E300" s="17">
        <v>6.666666666666667</v>
      </c>
      <c r="F300" s="17">
        <v>7.083333333333333</v>
      </c>
      <c r="G300" s="17">
        <v>8.5833333333333339</v>
      </c>
      <c r="H300" s="61">
        <v>14.666666666666666</v>
      </c>
      <c r="I300" s="61">
        <v>16.916666666666668</v>
      </c>
      <c r="J300" s="44">
        <v>18</v>
      </c>
      <c r="K300" s="85">
        <v>18</v>
      </c>
      <c r="L300" s="17">
        <v>19</v>
      </c>
      <c r="M300" s="17">
        <v>18</v>
      </c>
      <c r="N300" s="17">
        <v>17</v>
      </c>
      <c r="O300" s="17">
        <v>18</v>
      </c>
      <c r="P300" s="17">
        <v>18</v>
      </c>
      <c r="Q300" s="17">
        <v>18</v>
      </c>
    </row>
    <row r="301" spans="2:17" x14ac:dyDescent="0.3">
      <c r="B301" s="3" t="s">
        <v>406</v>
      </c>
      <c r="C301" s="17">
        <v>7</v>
      </c>
      <c r="D301" s="17">
        <v>8</v>
      </c>
      <c r="E301" s="17">
        <v>8</v>
      </c>
      <c r="F301" s="17">
        <v>8</v>
      </c>
      <c r="G301" s="17">
        <v>7.666666666666667</v>
      </c>
      <c r="H301" s="61">
        <v>8</v>
      </c>
      <c r="I301" s="61">
        <v>7.666666666666667</v>
      </c>
      <c r="J301" s="44">
        <v>5.8571428571428568</v>
      </c>
      <c r="K301" s="85">
        <v>6</v>
      </c>
      <c r="L301" s="17">
        <v>6</v>
      </c>
      <c r="M301" s="17">
        <v>6</v>
      </c>
      <c r="N301" s="17">
        <v>6</v>
      </c>
      <c r="O301" s="17">
        <v>6</v>
      </c>
      <c r="P301" s="17">
        <v>6</v>
      </c>
      <c r="Q301" s="17">
        <v>5</v>
      </c>
    </row>
    <row r="302" spans="2:17" x14ac:dyDescent="0.3">
      <c r="B302" s="3" t="s">
        <v>407</v>
      </c>
      <c r="C302" s="17">
        <v>4.083333333333333</v>
      </c>
      <c r="D302" s="17">
        <v>4.333333333333333</v>
      </c>
      <c r="E302" s="17">
        <v>5</v>
      </c>
      <c r="F302" s="17">
        <v>6.166666666666667</v>
      </c>
      <c r="G302" s="17">
        <v>5.916666666666667</v>
      </c>
      <c r="H302" s="61">
        <v>5.25</v>
      </c>
      <c r="I302" s="61">
        <v>6</v>
      </c>
      <c r="J302" s="44">
        <v>6</v>
      </c>
      <c r="K302" s="85">
        <v>6</v>
      </c>
      <c r="L302" s="17">
        <v>6</v>
      </c>
      <c r="M302" s="17">
        <v>6</v>
      </c>
      <c r="N302" s="17">
        <v>6</v>
      </c>
      <c r="O302" s="17">
        <v>6</v>
      </c>
      <c r="P302" s="17">
        <v>6</v>
      </c>
      <c r="Q302" s="17">
        <v>6</v>
      </c>
    </row>
    <row r="303" spans="2:17" x14ac:dyDescent="0.3">
      <c r="B303" s="3" t="s">
        <v>408</v>
      </c>
      <c r="C303" s="17">
        <v>33.666666666666664</v>
      </c>
      <c r="D303" s="17">
        <v>35.083333333333336</v>
      </c>
      <c r="E303" s="17">
        <v>34.333333333333336</v>
      </c>
      <c r="F303" s="17">
        <v>42.5</v>
      </c>
      <c r="G303" s="17">
        <v>42.25</v>
      </c>
      <c r="H303" s="61">
        <v>41.333333333333336</v>
      </c>
      <c r="I303" s="61">
        <v>38.833333333333336</v>
      </c>
      <c r="J303" s="44">
        <v>44.428571428571431</v>
      </c>
      <c r="K303" s="85">
        <v>38</v>
      </c>
      <c r="L303" s="17">
        <v>38</v>
      </c>
      <c r="M303" s="17">
        <v>48</v>
      </c>
      <c r="N303" s="17">
        <v>48</v>
      </c>
      <c r="O303" s="17">
        <v>48</v>
      </c>
      <c r="P303" s="17">
        <v>46</v>
      </c>
      <c r="Q303" s="17">
        <v>45</v>
      </c>
    </row>
    <row r="304" spans="2:17" x14ac:dyDescent="0.3">
      <c r="B304" s="3" t="s">
        <v>409</v>
      </c>
      <c r="C304" s="17">
        <v>5.25</v>
      </c>
      <c r="D304" s="17">
        <v>6</v>
      </c>
      <c r="E304" s="17">
        <v>4.583333333333333</v>
      </c>
      <c r="F304" s="17">
        <v>4.666666666666667</v>
      </c>
      <c r="G304" s="17">
        <v>3.9166666666666665</v>
      </c>
      <c r="H304" s="61">
        <v>4</v>
      </c>
      <c r="I304" s="61">
        <v>3.9166666666666665</v>
      </c>
      <c r="J304" s="44">
        <v>3</v>
      </c>
      <c r="K304" s="85">
        <v>3</v>
      </c>
      <c r="L304" s="17">
        <v>3</v>
      </c>
      <c r="M304" s="17">
        <v>3</v>
      </c>
      <c r="N304" s="17">
        <v>3</v>
      </c>
      <c r="O304" s="17">
        <v>3</v>
      </c>
      <c r="P304" s="17">
        <v>3</v>
      </c>
      <c r="Q304" s="17">
        <v>3</v>
      </c>
    </row>
    <row r="305" spans="2:17" x14ac:dyDescent="0.3">
      <c r="B305" s="3" t="s">
        <v>410</v>
      </c>
      <c r="C305" s="17">
        <v>10.666666666666666</v>
      </c>
      <c r="D305" s="17">
        <v>7.833333333333333</v>
      </c>
      <c r="E305" s="17">
        <v>7</v>
      </c>
      <c r="F305" s="17">
        <v>7</v>
      </c>
      <c r="G305" s="17">
        <v>9.25</v>
      </c>
      <c r="H305" s="61">
        <v>9.1666666666666661</v>
      </c>
      <c r="I305" s="61">
        <v>8</v>
      </c>
      <c r="J305" s="44">
        <v>7.4285714285714288</v>
      </c>
      <c r="K305" s="85">
        <v>8</v>
      </c>
      <c r="L305" s="17">
        <v>8</v>
      </c>
      <c r="M305" s="17">
        <v>8</v>
      </c>
      <c r="N305" s="17">
        <v>7</v>
      </c>
      <c r="O305" s="17">
        <v>7</v>
      </c>
      <c r="P305" s="17">
        <v>7</v>
      </c>
      <c r="Q305" s="17">
        <v>7</v>
      </c>
    </row>
    <row r="306" spans="2:17" x14ac:dyDescent="0.3">
      <c r="B306" s="3" t="s">
        <v>411</v>
      </c>
      <c r="C306" s="17">
        <v>9.25</v>
      </c>
      <c r="D306" s="17">
        <v>11.083333333333334</v>
      </c>
      <c r="E306" s="17">
        <v>10.75</v>
      </c>
      <c r="F306" s="17">
        <v>9.3333333333333339</v>
      </c>
      <c r="G306" s="17">
        <v>8.1666666666666661</v>
      </c>
      <c r="H306" s="61">
        <v>8</v>
      </c>
      <c r="I306" s="61">
        <v>8</v>
      </c>
      <c r="J306" s="44">
        <v>8</v>
      </c>
      <c r="K306" s="85">
        <v>8</v>
      </c>
      <c r="L306" s="17">
        <v>8</v>
      </c>
      <c r="M306" s="17">
        <v>8</v>
      </c>
      <c r="N306" s="17">
        <v>8</v>
      </c>
      <c r="O306" s="17">
        <v>8</v>
      </c>
      <c r="P306" s="17">
        <v>8</v>
      </c>
      <c r="Q306" s="17">
        <v>8</v>
      </c>
    </row>
    <row r="307" spans="2:17" x14ac:dyDescent="0.3">
      <c r="B307" s="3" t="s">
        <v>412</v>
      </c>
      <c r="C307" s="17">
        <v>33.416666666666664</v>
      </c>
      <c r="D307" s="17">
        <v>37.166666666666664</v>
      </c>
      <c r="E307" s="17">
        <v>39.083333333333336</v>
      </c>
      <c r="F307" s="17">
        <v>38.5</v>
      </c>
      <c r="G307" s="17">
        <v>36.75</v>
      </c>
      <c r="H307" s="61">
        <v>41.416666666666664</v>
      </c>
      <c r="I307" s="61">
        <v>43.583333333333336</v>
      </c>
      <c r="J307" s="44">
        <v>47.571428571428569</v>
      </c>
      <c r="K307" s="85">
        <v>46</v>
      </c>
      <c r="L307" s="17">
        <v>47</v>
      </c>
      <c r="M307" s="17">
        <v>48</v>
      </c>
      <c r="N307" s="17">
        <v>48</v>
      </c>
      <c r="O307" s="17">
        <v>49</v>
      </c>
      <c r="P307" s="17">
        <v>48</v>
      </c>
      <c r="Q307" s="17">
        <v>47</v>
      </c>
    </row>
    <row r="308" spans="2:17" x14ac:dyDescent="0.3">
      <c r="B308" s="3" t="s">
        <v>413</v>
      </c>
      <c r="C308" s="17">
        <v>4</v>
      </c>
      <c r="D308" s="17">
        <v>4</v>
      </c>
      <c r="E308" s="17">
        <v>4</v>
      </c>
      <c r="F308" s="17">
        <v>4</v>
      </c>
      <c r="G308" s="17">
        <v>4</v>
      </c>
      <c r="H308" s="61">
        <v>4</v>
      </c>
      <c r="I308" s="61">
        <v>4</v>
      </c>
      <c r="J308" s="44">
        <v>4</v>
      </c>
      <c r="K308" s="85">
        <v>4</v>
      </c>
      <c r="L308" s="17">
        <v>4</v>
      </c>
      <c r="M308" s="17">
        <v>4</v>
      </c>
      <c r="N308" s="17">
        <v>4</v>
      </c>
      <c r="O308" s="17">
        <v>4</v>
      </c>
      <c r="P308" s="17">
        <v>4</v>
      </c>
      <c r="Q308" s="17">
        <v>4</v>
      </c>
    </row>
    <row r="309" spans="2:17" x14ac:dyDescent="0.3">
      <c r="B309" s="3" t="s">
        <v>414</v>
      </c>
      <c r="C309" s="17">
        <v>41.166666666666664</v>
      </c>
      <c r="D309" s="17">
        <v>38.416666666666664</v>
      </c>
      <c r="E309" s="17">
        <v>40.333333333333336</v>
      </c>
      <c r="F309" s="17">
        <v>40.25</v>
      </c>
      <c r="G309" s="17">
        <v>40.416666666666664</v>
      </c>
      <c r="H309" s="61">
        <v>40.5</v>
      </c>
      <c r="I309" s="61">
        <v>40.25</v>
      </c>
      <c r="J309" s="44">
        <v>40</v>
      </c>
      <c r="K309" s="85">
        <v>40</v>
      </c>
      <c r="L309" s="17">
        <v>40</v>
      </c>
      <c r="M309" s="17">
        <v>40</v>
      </c>
      <c r="N309" s="17">
        <v>40</v>
      </c>
      <c r="O309" s="17">
        <v>40</v>
      </c>
      <c r="P309" s="17">
        <v>40</v>
      </c>
      <c r="Q309" s="17">
        <v>40</v>
      </c>
    </row>
    <row r="310" spans="2:17" x14ac:dyDescent="0.3">
      <c r="B310" s="3" t="s">
        <v>415</v>
      </c>
      <c r="C310" s="17">
        <v>8</v>
      </c>
      <c r="D310" s="17">
        <v>8</v>
      </c>
      <c r="E310" s="17">
        <v>8.25</v>
      </c>
      <c r="F310" s="17">
        <v>8.5</v>
      </c>
      <c r="G310" s="17">
        <v>9</v>
      </c>
      <c r="H310" s="61">
        <v>7.166666666666667</v>
      </c>
      <c r="I310" s="61">
        <v>7.666666666666667</v>
      </c>
      <c r="J310" s="44">
        <v>8</v>
      </c>
      <c r="K310" s="85">
        <v>8</v>
      </c>
      <c r="L310" s="17">
        <v>8</v>
      </c>
      <c r="M310" s="17">
        <v>8</v>
      </c>
      <c r="N310" s="17">
        <v>8</v>
      </c>
      <c r="O310" s="17">
        <v>8</v>
      </c>
      <c r="P310" s="17">
        <v>8</v>
      </c>
      <c r="Q310" s="17">
        <v>8</v>
      </c>
    </row>
    <row r="311" spans="2:17" x14ac:dyDescent="0.3">
      <c r="B311" s="3" t="s">
        <v>416</v>
      </c>
      <c r="C311" s="17">
        <v>4</v>
      </c>
      <c r="D311" s="17">
        <v>4.416666666666667</v>
      </c>
      <c r="E311" s="17">
        <v>4.833333333333333</v>
      </c>
      <c r="F311" s="17">
        <v>3.6666666666666665</v>
      </c>
      <c r="G311" s="17">
        <v>3.3333333333333335</v>
      </c>
      <c r="H311" s="61">
        <v>5</v>
      </c>
      <c r="I311" s="61">
        <v>5</v>
      </c>
      <c r="J311" s="44">
        <v>4.7142857142857144</v>
      </c>
      <c r="K311" s="85">
        <v>5</v>
      </c>
      <c r="L311" s="17">
        <v>5</v>
      </c>
      <c r="M311" s="17">
        <v>5</v>
      </c>
      <c r="N311" s="17">
        <v>5</v>
      </c>
      <c r="O311" s="17">
        <v>5</v>
      </c>
      <c r="P311" s="17">
        <v>4</v>
      </c>
      <c r="Q311" s="17">
        <v>4</v>
      </c>
    </row>
    <row r="312" spans="2:17" x14ac:dyDescent="0.3">
      <c r="B312" s="3" t="s">
        <v>417</v>
      </c>
      <c r="C312" s="17">
        <v>18.833333333333332</v>
      </c>
      <c r="D312" s="17">
        <v>19.75</v>
      </c>
      <c r="E312" s="17">
        <v>22.5</v>
      </c>
      <c r="F312" s="17">
        <v>25.083333333333332</v>
      </c>
      <c r="G312" s="17">
        <v>5.75</v>
      </c>
      <c r="H312" s="61">
        <v>7.166666666666667</v>
      </c>
      <c r="I312" s="61">
        <v>7.25</v>
      </c>
      <c r="J312" s="44">
        <v>7</v>
      </c>
      <c r="K312" s="85">
        <v>7</v>
      </c>
      <c r="L312" s="17">
        <v>7</v>
      </c>
      <c r="M312" s="17">
        <v>7</v>
      </c>
      <c r="N312" s="17">
        <v>7</v>
      </c>
      <c r="O312" s="17">
        <v>7</v>
      </c>
      <c r="P312" s="17">
        <v>7</v>
      </c>
      <c r="Q312" s="17">
        <v>7</v>
      </c>
    </row>
    <row r="313" spans="2:17" x14ac:dyDescent="0.3">
      <c r="B313" s="3" t="s">
        <v>418</v>
      </c>
      <c r="C313" s="17">
        <v>7.083333333333333</v>
      </c>
      <c r="D313" s="17">
        <v>7</v>
      </c>
      <c r="E313" s="17">
        <v>6.75</v>
      </c>
      <c r="F313" s="17">
        <v>5.583333333333333</v>
      </c>
      <c r="G313" s="17">
        <v>36.083333333333336</v>
      </c>
      <c r="H313" s="61">
        <v>42.75</v>
      </c>
      <c r="I313" s="61">
        <v>45.583333333333336</v>
      </c>
      <c r="J313" s="44">
        <v>45.857142857142854</v>
      </c>
      <c r="K313" s="85">
        <v>46</v>
      </c>
      <c r="L313" s="17">
        <v>46</v>
      </c>
      <c r="M313" s="17">
        <v>46</v>
      </c>
      <c r="N313" s="17">
        <v>46</v>
      </c>
      <c r="O313" s="17">
        <v>46</v>
      </c>
      <c r="P313" s="17">
        <v>45</v>
      </c>
      <c r="Q313" s="17">
        <v>46</v>
      </c>
    </row>
    <row r="314" spans="2:17" x14ac:dyDescent="0.3">
      <c r="B314" s="3" t="s">
        <v>419</v>
      </c>
      <c r="C314" s="17">
        <v>6.5</v>
      </c>
      <c r="D314" s="17">
        <v>4.416666666666667</v>
      </c>
      <c r="E314" s="17">
        <v>4.916666666666667</v>
      </c>
      <c r="F314" s="17">
        <v>4.083333333333333</v>
      </c>
      <c r="G314" s="17">
        <v>3.9166666666666665</v>
      </c>
      <c r="H314" s="61">
        <v>3</v>
      </c>
      <c r="I314" s="61">
        <v>3</v>
      </c>
      <c r="J314" s="44">
        <v>3</v>
      </c>
      <c r="K314" s="85">
        <v>3</v>
      </c>
      <c r="L314" s="17">
        <v>3</v>
      </c>
      <c r="M314" s="17">
        <v>3</v>
      </c>
      <c r="N314" s="17">
        <v>3</v>
      </c>
      <c r="O314" s="17">
        <v>3</v>
      </c>
      <c r="P314" s="17">
        <v>3</v>
      </c>
      <c r="Q314" s="17">
        <v>3</v>
      </c>
    </row>
    <row r="315" spans="2:17" x14ac:dyDescent="0.3">
      <c r="B315" s="31" t="s">
        <v>181</v>
      </c>
      <c r="C315" s="41">
        <f t="shared" ref="C315:Q315" si="42">+SUM(C316:C321)</f>
        <v>71.75</v>
      </c>
      <c r="D315" s="41">
        <f t="shared" si="42"/>
        <v>74.25</v>
      </c>
      <c r="E315" s="41">
        <f t="shared" si="42"/>
        <v>85.333333333333329</v>
      </c>
      <c r="F315" s="41">
        <f t="shared" si="42"/>
        <v>81.333333333333343</v>
      </c>
      <c r="G315" s="41">
        <f t="shared" si="42"/>
        <v>83.416666666666671</v>
      </c>
      <c r="H315" s="60">
        <f>+SUM(H316:H321)</f>
        <v>97.666666666666671</v>
      </c>
      <c r="I315" s="60">
        <f>+SUM(I316:I321)</f>
        <v>104.58333333333334</v>
      </c>
      <c r="J315" s="43">
        <f>+SUM(J316:J321)</f>
        <v>108.85714285714285</v>
      </c>
      <c r="K315" s="84">
        <f t="shared" si="42"/>
        <v>107</v>
      </c>
      <c r="L315" s="89">
        <f t="shared" si="42"/>
        <v>108</v>
      </c>
      <c r="M315" s="89">
        <f t="shared" si="42"/>
        <v>111</v>
      </c>
      <c r="N315" s="89">
        <f t="shared" si="42"/>
        <v>109</v>
      </c>
      <c r="O315" s="89">
        <f t="shared" si="42"/>
        <v>108</v>
      </c>
      <c r="P315" s="89">
        <f t="shared" si="42"/>
        <v>108</v>
      </c>
      <c r="Q315" s="89">
        <f t="shared" si="42"/>
        <v>111</v>
      </c>
    </row>
    <row r="316" spans="2:17" x14ac:dyDescent="0.3">
      <c r="B316" s="3" t="s">
        <v>420</v>
      </c>
      <c r="C316" s="17">
        <v>3.5</v>
      </c>
      <c r="D316" s="17">
        <v>1</v>
      </c>
      <c r="E316" s="17">
        <v>1</v>
      </c>
      <c r="F316" s="17">
        <v>1</v>
      </c>
      <c r="G316" s="17">
        <v>1</v>
      </c>
      <c r="H316" s="61">
        <v>1</v>
      </c>
      <c r="I316" s="61">
        <v>1</v>
      </c>
      <c r="J316" s="44">
        <v>1</v>
      </c>
      <c r="K316" s="85">
        <v>1</v>
      </c>
      <c r="L316" s="17">
        <v>1</v>
      </c>
      <c r="M316" s="17">
        <v>1</v>
      </c>
      <c r="N316" s="17">
        <v>1</v>
      </c>
      <c r="O316" s="17">
        <v>1</v>
      </c>
      <c r="P316" s="17">
        <v>1</v>
      </c>
      <c r="Q316" s="17">
        <v>1</v>
      </c>
    </row>
    <row r="317" spans="2:17" x14ac:dyDescent="0.3">
      <c r="B317" s="3" t="s">
        <v>421</v>
      </c>
      <c r="C317" s="17">
        <v>9.8333333333333339</v>
      </c>
      <c r="D317" s="17">
        <v>10.75</v>
      </c>
      <c r="E317" s="17">
        <v>11</v>
      </c>
      <c r="F317" s="17">
        <v>10.083333333333334</v>
      </c>
      <c r="G317" s="17">
        <v>10.583333333333334</v>
      </c>
      <c r="H317" s="61">
        <v>10.833333333333334</v>
      </c>
      <c r="I317" s="61">
        <v>11.833333333333334</v>
      </c>
      <c r="J317" s="44">
        <v>12</v>
      </c>
      <c r="K317" s="85">
        <v>12</v>
      </c>
      <c r="L317" s="17">
        <v>12</v>
      </c>
      <c r="M317" s="17">
        <v>12</v>
      </c>
      <c r="N317" s="17">
        <v>12</v>
      </c>
      <c r="O317" s="17">
        <v>12</v>
      </c>
      <c r="P317" s="17">
        <v>12</v>
      </c>
      <c r="Q317" s="17">
        <v>12</v>
      </c>
    </row>
    <row r="318" spans="2:17" x14ac:dyDescent="0.3">
      <c r="B318" s="3" t="s">
        <v>422</v>
      </c>
      <c r="C318" s="17">
        <v>35</v>
      </c>
      <c r="D318" s="17">
        <v>34.5</v>
      </c>
      <c r="E318" s="17">
        <v>41.416666666666664</v>
      </c>
      <c r="F318" s="17">
        <v>38.5</v>
      </c>
      <c r="G318" s="17">
        <v>35.833333333333336</v>
      </c>
      <c r="H318" s="61">
        <v>38.833333333333336</v>
      </c>
      <c r="I318" s="61">
        <v>39.75</v>
      </c>
      <c r="J318" s="44">
        <v>41</v>
      </c>
      <c r="K318" s="85">
        <v>41</v>
      </c>
      <c r="L318" s="17">
        <v>42</v>
      </c>
      <c r="M318" s="17">
        <v>42</v>
      </c>
      <c r="N318" s="17">
        <v>41</v>
      </c>
      <c r="O318" s="17">
        <v>40</v>
      </c>
      <c r="P318" s="17">
        <v>40</v>
      </c>
      <c r="Q318" s="17">
        <v>41</v>
      </c>
    </row>
    <row r="319" spans="2:17" x14ac:dyDescent="0.3">
      <c r="B319" s="3" t="s">
        <v>423</v>
      </c>
      <c r="C319" s="17">
        <v>13.5</v>
      </c>
      <c r="D319" s="17">
        <v>17.083333333333332</v>
      </c>
      <c r="E319" s="17">
        <v>21.916666666666668</v>
      </c>
      <c r="F319" s="17">
        <v>21.75</v>
      </c>
      <c r="G319" s="17">
        <v>24.583333333333332</v>
      </c>
      <c r="H319" s="61">
        <v>35.5</v>
      </c>
      <c r="I319" s="61">
        <v>39.083333333333336</v>
      </c>
      <c r="J319" s="44">
        <v>41.142857142857146</v>
      </c>
      <c r="K319" s="85">
        <v>39</v>
      </c>
      <c r="L319" s="17">
        <v>39</v>
      </c>
      <c r="M319" s="17">
        <v>42</v>
      </c>
      <c r="N319" s="17">
        <v>41</v>
      </c>
      <c r="O319" s="17">
        <v>41</v>
      </c>
      <c r="P319" s="17">
        <v>42</v>
      </c>
      <c r="Q319" s="17">
        <v>44</v>
      </c>
    </row>
    <row r="320" spans="2:17" x14ac:dyDescent="0.3">
      <c r="B320" s="3" t="s">
        <v>424</v>
      </c>
      <c r="C320" s="17">
        <v>1.0833333333333333</v>
      </c>
      <c r="D320" s="17">
        <v>2</v>
      </c>
      <c r="E320" s="17">
        <v>2</v>
      </c>
      <c r="F320" s="17">
        <v>2</v>
      </c>
      <c r="G320" s="17">
        <v>2</v>
      </c>
      <c r="H320" s="61">
        <v>1.8333333333333333</v>
      </c>
      <c r="I320" s="61">
        <v>2.6666666666666665</v>
      </c>
      <c r="J320" s="44">
        <v>3</v>
      </c>
      <c r="K320" s="85">
        <v>3</v>
      </c>
      <c r="L320" s="17">
        <v>3</v>
      </c>
      <c r="M320" s="17">
        <v>3</v>
      </c>
      <c r="N320" s="17">
        <v>3</v>
      </c>
      <c r="O320" s="17">
        <v>3</v>
      </c>
      <c r="P320" s="17">
        <v>3</v>
      </c>
      <c r="Q320" s="17">
        <v>3</v>
      </c>
    </row>
    <row r="321" spans="2:17" x14ac:dyDescent="0.3">
      <c r="B321" s="3" t="s">
        <v>425</v>
      </c>
      <c r="C321" s="17">
        <v>8.8333333333333339</v>
      </c>
      <c r="D321" s="17">
        <v>8.9166666666666661</v>
      </c>
      <c r="E321" s="17">
        <v>8</v>
      </c>
      <c r="F321" s="17">
        <v>8</v>
      </c>
      <c r="G321" s="17">
        <v>9.4166666666666661</v>
      </c>
      <c r="H321" s="61">
        <v>9.6666666666666661</v>
      </c>
      <c r="I321" s="61">
        <v>10.25</v>
      </c>
      <c r="J321" s="44">
        <v>10.714285714285714</v>
      </c>
      <c r="K321" s="85">
        <v>11</v>
      </c>
      <c r="L321" s="17">
        <v>11</v>
      </c>
      <c r="M321" s="17">
        <v>11</v>
      </c>
      <c r="N321" s="17">
        <v>11</v>
      </c>
      <c r="O321" s="17">
        <v>11</v>
      </c>
      <c r="P321" s="17">
        <v>10</v>
      </c>
      <c r="Q321" s="17">
        <v>10</v>
      </c>
    </row>
    <row r="322" spans="2:17" x14ac:dyDescent="0.3">
      <c r="B322" s="31" t="s">
        <v>182</v>
      </c>
      <c r="C322" s="41">
        <f t="shared" ref="C322:Q322" si="43">+SUM(C323:C334)</f>
        <v>52.25</v>
      </c>
      <c r="D322" s="41">
        <f t="shared" si="43"/>
        <v>53.916666666666664</v>
      </c>
      <c r="E322" s="41">
        <f t="shared" si="43"/>
        <v>54.249999999999993</v>
      </c>
      <c r="F322" s="41">
        <f t="shared" si="43"/>
        <v>55.666666666666671</v>
      </c>
      <c r="G322" s="41">
        <f t="shared" si="43"/>
        <v>54.75</v>
      </c>
      <c r="H322" s="60">
        <f>+SUM(H323:H334)</f>
        <v>54.333333333333343</v>
      </c>
      <c r="I322" s="60">
        <f>+SUM(I323:I334)</f>
        <v>51.333333333333336</v>
      </c>
      <c r="J322" s="43">
        <f>+SUM(J323:J334)</f>
        <v>50.285714285714292</v>
      </c>
      <c r="K322" s="84">
        <f t="shared" si="43"/>
        <v>51</v>
      </c>
      <c r="L322" s="89">
        <f t="shared" si="43"/>
        <v>51</v>
      </c>
      <c r="M322" s="89">
        <f t="shared" si="43"/>
        <v>51</v>
      </c>
      <c r="N322" s="89">
        <f t="shared" si="43"/>
        <v>51</v>
      </c>
      <c r="O322" s="89">
        <f t="shared" si="43"/>
        <v>49</v>
      </c>
      <c r="P322" s="89">
        <f t="shared" si="43"/>
        <v>50</v>
      </c>
      <c r="Q322" s="89">
        <f t="shared" si="43"/>
        <v>49</v>
      </c>
    </row>
    <row r="323" spans="2:17" x14ac:dyDescent="0.3">
      <c r="B323" s="3" t="s">
        <v>426</v>
      </c>
      <c r="C323" s="17">
        <v>2.5</v>
      </c>
      <c r="D323" s="17">
        <v>2</v>
      </c>
      <c r="E323" s="17">
        <v>2</v>
      </c>
      <c r="F323" s="17">
        <v>2</v>
      </c>
      <c r="G323" s="17">
        <v>2</v>
      </c>
      <c r="H323" s="61">
        <v>2</v>
      </c>
      <c r="I323" s="61">
        <v>2</v>
      </c>
      <c r="J323" s="44">
        <v>2</v>
      </c>
      <c r="K323" s="85">
        <v>2</v>
      </c>
      <c r="L323" s="17">
        <v>2</v>
      </c>
      <c r="M323" s="17">
        <v>2</v>
      </c>
      <c r="N323" s="17">
        <v>2</v>
      </c>
      <c r="O323" s="17">
        <v>2</v>
      </c>
      <c r="P323" s="17">
        <v>2</v>
      </c>
      <c r="Q323" s="17">
        <v>2</v>
      </c>
    </row>
    <row r="324" spans="2:17" x14ac:dyDescent="0.3">
      <c r="B324" s="3" t="s">
        <v>427</v>
      </c>
      <c r="C324" s="17">
        <v>1</v>
      </c>
      <c r="D324" s="17">
        <v>1</v>
      </c>
      <c r="E324" s="17">
        <v>1</v>
      </c>
      <c r="F324" s="17">
        <v>1</v>
      </c>
      <c r="G324" s="17">
        <v>1</v>
      </c>
      <c r="H324" s="61">
        <v>1</v>
      </c>
      <c r="I324" s="61">
        <v>1</v>
      </c>
      <c r="J324" s="44">
        <v>1</v>
      </c>
      <c r="K324" s="85">
        <v>1</v>
      </c>
      <c r="L324" s="17">
        <v>1</v>
      </c>
      <c r="M324" s="17">
        <v>1</v>
      </c>
      <c r="N324" s="17">
        <v>1</v>
      </c>
      <c r="O324" s="17">
        <v>1</v>
      </c>
      <c r="P324" s="17">
        <v>1</v>
      </c>
      <c r="Q324" s="17">
        <v>1</v>
      </c>
    </row>
    <row r="325" spans="2:17" x14ac:dyDescent="0.3">
      <c r="B325" s="3" t="s">
        <v>428</v>
      </c>
      <c r="C325" s="17">
        <v>2.75</v>
      </c>
      <c r="D325" s="17">
        <v>3.5833333333333335</v>
      </c>
      <c r="E325" s="17">
        <v>4.083333333333333</v>
      </c>
      <c r="F325" s="17">
        <v>5</v>
      </c>
      <c r="G325" s="17">
        <v>5</v>
      </c>
      <c r="H325" s="61">
        <v>5</v>
      </c>
      <c r="I325" s="61">
        <v>5</v>
      </c>
      <c r="J325" s="44">
        <v>4.5714285714285712</v>
      </c>
      <c r="K325" s="85">
        <v>5</v>
      </c>
      <c r="L325" s="17">
        <v>5</v>
      </c>
      <c r="M325" s="17">
        <v>5</v>
      </c>
      <c r="N325" s="17">
        <v>5</v>
      </c>
      <c r="O325" s="17">
        <v>4</v>
      </c>
      <c r="P325" s="17">
        <v>4</v>
      </c>
      <c r="Q325" s="17">
        <v>4</v>
      </c>
    </row>
    <row r="326" spans="2:17" x14ac:dyDescent="0.3">
      <c r="B326" s="3" t="s">
        <v>429</v>
      </c>
      <c r="C326" s="17">
        <v>3.5833333333333335</v>
      </c>
      <c r="D326" s="17">
        <v>4</v>
      </c>
      <c r="E326" s="17">
        <v>4</v>
      </c>
      <c r="F326" s="17">
        <v>4</v>
      </c>
      <c r="G326" s="17">
        <v>4</v>
      </c>
      <c r="H326" s="61">
        <v>4</v>
      </c>
      <c r="I326" s="61">
        <v>4</v>
      </c>
      <c r="J326" s="44">
        <v>3.8571428571428572</v>
      </c>
      <c r="K326" s="85">
        <v>4</v>
      </c>
      <c r="L326" s="17">
        <v>4</v>
      </c>
      <c r="M326" s="17">
        <v>4</v>
      </c>
      <c r="N326" s="17">
        <v>4</v>
      </c>
      <c r="O326" s="17">
        <v>4</v>
      </c>
      <c r="P326" s="17">
        <v>4</v>
      </c>
      <c r="Q326" s="17">
        <v>3</v>
      </c>
    </row>
    <row r="327" spans="2:17" x14ac:dyDescent="0.3">
      <c r="B327" s="3" t="s">
        <v>430</v>
      </c>
      <c r="C327" s="17">
        <v>4</v>
      </c>
      <c r="D327" s="17">
        <v>3.6666666666666665</v>
      </c>
      <c r="E327" s="17">
        <v>4</v>
      </c>
      <c r="F327" s="17">
        <v>4</v>
      </c>
      <c r="G327" s="17">
        <v>4.416666666666667</v>
      </c>
      <c r="H327" s="61">
        <v>4.75</v>
      </c>
      <c r="I327" s="61">
        <v>4.583333333333333</v>
      </c>
      <c r="J327" s="44">
        <v>4</v>
      </c>
      <c r="K327" s="85">
        <v>4</v>
      </c>
      <c r="L327" s="17">
        <v>4</v>
      </c>
      <c r="M327" s="17">
        <v>4</v>
      </c>
      <c r="N327" s="17">
        <v>4</v>
      </c>
      <c r="O327" s="17">
        <v>4</v>
      </c>
      <c r="P327" s="17">
        <v>4</v>
      </c>
      <c r="Q327" s="17">
        <v>4</v>
      </c>
    </row>
    <row r="328" spans="2:17" x14ac:dyDescent="0.3">
      <c r="B328" s="3" t="s">
        <v>431</v>
      </c>
      <c r="C328" s="17">
        <v>4.916666666666667</v>
      </c>
      <c r="D328" s="17">
        <v>6</v>
      </c>
      <c r="E328" s="17">
        <v>5.416666666666667</v>
      </c>
      <c r="F328" s="17">
        <v>4.166666666666667</v>
      </c>
      <c r="G328" s="17">
        <v>3.8333333333333335</v>
      </c>
      <c r="H328" s="61">
        <v>5</v>
      </c>
      <c r="I328" s="61">
        <v>5</v>
      </c>
      <c r="J328" s="44">
        <v>5</v>
      </c>
      <c r="K328" s="85">
        <v>5</v>
      </c>
      <c r="L328" s="17">
        <v>5</v>
      </c>
      <c r="M328" s="17">
        <v>5</v>
      </c>
      <c r="N328" s="17">
        <v>5</v>
      </c>
      <c r="O328" s="17">
        <v>5</v>
      </c>
      <c r="P328" s="17">
        <v>5</v>
      </c>
      <c r="Q328" s="17">
        <v>5</v>
      </c>
    </row>
    <row r="329" spans="2:17" x14ac:dyDescent="0.3">
      <c r="B329" s="3" t="s">
        <v>432</v>
      </c>
      <c r="C329" s="17">
        <v>3</v>
      </c>
      <c r="D329" s="17">
        <v>3</v>
      </c>
      <c r="E329" s="17">
        <v>3</v>
      </c>
      <c r="F329" s="17">
        <v>3</v>
      </c>
      <c r="G329" s="17">
        <v>3</v>
      </c>
      <c r="H329" s="61">
        <v>3</v>
      </c>
      <c r="I329" s="61">
        <v>3</v>
      </c>
      <c r="J329" s="44">
        <v>3</v>
      </c>
      <c r="K329" s="85">
        <v>3</v>
      </c>
      <c r="L329" s="17">
        <v>3</v>
      </c>
      <c r="M329" s="17">
        <v>3</v>
      </c>
      <c r="N329" s="17">
        <v>3</v>
      </c>
      <c r="O329" s="17">
        <v>3</v>
      </c>
      <c r="P329" s="17">
        <v>3</v>
      </c>
      <c r="Q329" s="17">
        <v>3</v>
      </c>
    </row>
    <row r="330" spans="2:17" x14ac:dyDescent="0.3">
      <c r="B330" s="3" t="s">
        <v>433</v>
      </c>
      <c r="C330" s="17">
        <v>5</v>
      </c>
      <c r="D330" s="17">
        <v>3.5</v>
      </c>
      <c r="E330" s="17">
        <v>3.8333333333333335</v>
      </c>
      <c r="F330" s="17">
        <v>4</v>
      </c>
      <c r="G330" s="17">
        <v>3.3333333333333335</v>
      </c>
      <c r="H330" s="61">
        <v>3.6666666666666665</v>
      </c>
      <c r="I330" s="61">
        <v>3.8333333333333335</v>
      </c>
      <c r="J330" s="44">
        <v>3.8571428571428572</v>
      </c>
      <c r="K330" s="85">
        <v>4</v>
      </c>
      <c r="L330" s="17">
        <v>4</v>
      </c>
      <c r="M330" s="17">
        <v>4</v>
      </c>
      <c r="N330" s="17">
        <v>4</v>
      </c>
      <c r="O330" s="17">
        <v>3</v>
      </c>
      <c r="P330" s="17">
        <v>4</v>
      </c>
      <c r="Q330" s="17">
        <v>4</v>
      </c>
    </row>
    <row r="331" spans="2:17" x14ac:dyDescent="0.3">
      <c r="B331" s="3" t="s">
        <v>434</v>
      </c>
      <c r="C331" s="17">
        <v>8.1666666666666661</v>
      </c>
      <c r="D331" s="17">
        <v>9</v>
      </c>
      <c r="E331" s="17">
        <v>9</v>
      </c>
      <c r="F331" s="17">
        <v>8.9166666666666661</v>
      </c>
      <c r="G331" s="17">
        <v>8.8333333333333339</v>
      </c>
      <c r="H331" s="61">
        <v>7.75</v>
      </c>
      <c r="I331" s="61">
        <v>7</v>
      </c>
      <c r="J331" s="44">
        <v>7</v>
      </c>
      <c r="K331" s="85">
        <v>7</v>
      </c>
      <c r="L331" s="17">
        <v>7</v>
      </c>
      <c r="M331" s="17">
        <v>7</v>
      </c>
      <c r="N331" s="17">
        <v>7</v>
      </c>
      <c r="O331" s="17">
        <v>7</v>
      </c>
      <c r="P331" s="17">
        <v>7</v>
      </c>
      <c r="Q331" s="17">
        <v>7</v>
      </c>
    </row>
    <row r="332" spans="2:17" x14ac:dyDescent="0.3">
      <c r="B332" s="3" t="s">
        <v>435</v>
      </c>
      <c r="C332" s="17">
        <v>4.916666666666667</v>
      </c>
      <c r="D332" s="17">
        <v>4.666666666666667</v>
      </c>
      <c r="E332" s="17">
        <v>4.916666666666667</v>
      </c>
      <c r="F332" s="17">
        <v>5.75</v>
      </c>
      <c r="G332" s="17">
        <v>6</v>
      </c>
      <c r="H332" s="61">
        <v>4.833333333333333</v>
      </c>
      <c r="I332" s="61">
        <v>4</v>
      </c>
      <c r="J332" s="44">
        <v>4</v>
      </c>
      <c r="K332" s="85">
        <v>4</v>
      </c>
      <c r="L332" s="17">
        <v>4</v>
      </c>
      <c r="M332" s="17">
        <v>4</v>
      </c>
      <c r="N332" s="17">
        <v>4</v>
      </c>
      <c r="O332" s="17">
        <v>4</v>
      </c>
      <c r="P332" s="17">
        <v>4</v>
      </c>
      <c r="Q332" s="17">
        <v>4</v>
      </c>
    </row>
    <row r="333" spans="2:17" x14ac:dyDescent="0.3">
      <c r="B333" s="3" t="s">
        <v>436</v>
      </c>
      <c r="C333" s="17">
        <v>7.333333333333333</v>
      </c>
      <c r="D333" s="17">
        <v>7.5</v>
      </c>
      <c r="E333" s="17">
        <v>7</v>
      </c>
      <c r="F333" s="17">
        <v>7.833333333333333</v>
      </c>
      <c r="G333" s="17">
        <v>7.333333333333333</v>
      </c>
      <c r="H333" s="61">
        <v>8</v>
      </c>
      <c r="I333" s="61">
        <v>7.083333333333333</v>
      </c>
      <c r="J333" s="44">
        <v>7</v>
      </c>
      <c r="K333" s="85">
        <v>7</v>
      </c>
      <c r="L333" s="17">
        <v>7</v>
      </c>
      <c r="M333" s="17">
        <v>7</v>
      </c>
      <c r="N333" s="17">
        <v>7</v>
      </c>
      <c r="O333" s="17">
        <v>7</v>
      </c>
      <c r="P333" s="17">
        <v>7</v>
      </c>
      <c r="Q333" s="17">
        <v>7</v>
      </c>
    </row>
    <row r="334" spans="2:17" x14ac:dyDescent="0.3">
      <c r="B334" s="3" t="s">
        <v>437</v>
      </c>
      <c r="C334" s="17">
        <v>5.083333333333333</v>
      </c>
      <c r="D334" s="17">
        <v>6</v>
      </c>
      <c r="E334" s="17">
        <v>6</v>
      </c>
      <c r="F334" s="17">
        <v>6</v>
      </c>
      <c r="G334" s="17">
        <v>6</v>
      </c>
      <c r="H334" s="61">
        <v>5.333333333333333</v>
      </c>
      <c r="I334" s="61">
        <v>4.833333333333333</v>
      </c>
      <c r="J334" s="44">
        <v>5</v>
      </c>
      <c r="K334" s="85">
        <v>5</v>
      </c>
      <c r="L334" s="17">
        <v>5</v>
      </c>
      <c r="M334" s="17">
        <v>5</v>
      </c>
      <c r="N334" s="17">
        <v>5</v>
      </c>
      <c r="O334" s="17">
        <v>5</v>
      </c>
      <c r="P334" s="17">
        <v>5</v>
      </c>
      <c r="Q334" s="17">
        <v>5</v>
      </c>
    </row>
    <row r="335" spans="2:17" x14ac:dyDescent="0.3">
      <c r="B335" s="31" t="s">
        <v>183</v>
      </c>
      <c r="C335" s="41">
        <f t="shared" ref="C335:Q335" si="44">+SUM(C336:C339)</f>
        <v>34.666666666666671</v>
      </c>
      <c r="D335" s="41">
        <f t="shared" si="44"/>
        <v>33.416666666666671</v>
      </c>
      <c r="E335" s="41">
        <f t="shared" si="44"/>
        <v>30.583333333333336</v>
      </c>
      <c r="F335" s="41">
        <f t="shared" si="44"/>
        <v>28.5</v>
      </c>
      <c r="G335" s="41">
        <f t="shared" si="44"/>
        <v>27.916666666666664</v>
      </c>
      <c r="H335" s="60">
        <f>+SUM(H336:H339)</f>
        <v>28.5</v>
      </c>
      <c r="I335" s="60">
        <f>+SUM(I336:I339)</f>
        <v>27.25</v>
      </c>
      <c r="J335" s="43">
        <f>+SUM(J336:J339)</f>
        <v>25.857142857142858</v>
      </c>
      <c r="K335" s="84">
        <f t="shared" si="44"/>
        <v>26</v>
      </c>
      <c r="L335" s="89">
        <f t="shared" si="44"/>
        <v>26</v>
      </c>
      <c r="M335" s="89">
        <f t="shared" si="44"/>
        <v>26</v>
      </c>
      <c r="N335" s="89">
        <f t="shared" si="44"/>
        <v>26</v>
      </c>
      <c r="O335" s="89">
        <f t="shared" si="44"/>
        <v>26</v>
      </c>
      <c r="P335" s="89">
        <f t="shared" si="44"/>
        <v>26</v>
      </c>
      <c r="Q335" s="89">
        <f t="shared" si="44"/>
        <v>25</v>
      </c>
    </row>
    <row r="336" spans="2:17" x14ac:dyDescent="0.3">
      <c r="B336" s="3" t="s">
        <v>438</v>
      </c>
      <c r="C336" s="17">
        <v>9.75</v>
      </c>
      <c r="D336" s="17">
        <v>9.8333333333333339</v>
      </c>
      <c r="E336" s="17">
        <v>9.1666666666666661</v>
      </c>
      <c r="F336" s="17">
        <v>8</v>
      </c>
      <c r="G336" s="17">
        <v>6.583333333333333</v>
      </c>
      <c r="H336" s="61">
        <v>5.916666666666667</v>
      </c>
      <c r="I336" s="61">
        <v>5.166666666666667</v>
      </c>
      <c r="J336" s="44">
        <v>5</v>
      </c>
      <c r="K336" s="85">
        <v>5</v>
      </c>
      <c r="L336" s="17">
        <v>5</v>
      </c>
      <c r="M336" s="17">
        <v>5</v>
      </c>
      <c r="N336" s="17">
        <v>5</v>
      </c>
      <c r="O336" s="17">
        <v>5</v>
      </c>
      <c r="P336" s="17">
        <v>5</v>
      </c>
      <c r="Q336" s="17">
        <v>5</v>
      </c>
    </row>
    <row r="337" spans="2:17" x14ac:dyDescent="0.3">
      <c r="B337" s="3" t="s">
        <v>439</v>
      </c>
      <c r="C337" s="17">
        <v>8.0833333333333339</v>
      </c>
      <c r="D337" s="17">
        <v>7.75</v>
      </c>
      <c r="E337" s="17">
        <v>6.333333333333333</v>
      </c>
      <c r="F337" s="17">
        <v>6.333333333333333</v>
      </c>
      <c r="G337" s="17">
        <v>7</v>
      </c>
      <c r="H337" s="61">
        <v>6.083333333333333</v>
      </c>
      <c r="I337" s="61">
        <v>6</v>
      </c>
      <c r="J337" s="44">
        <v>6</v>
      </c>
      <c r="K337" s="85">
        <v>6</v>
      </c>
      <c r="L337" s="17">
        <v>6</v>
      </c>
      <c r="M337" s="17">
        <v>6</v>
      </c>
      <c r="N337" s="17">
        <v>6</v>
      </c>
      <c r="O337" s="17">
        <v>6</v>
      </c>
      <c r="P337" s="17">
        <v>6</v>
      </c>
      <c r="Q337" s="17">
        <v>6</v>
      </c>
    </row>
    <row r="338" spans="2:17" x14ac:dyDescent="0.3">
      <c r="B338" s="3" t="s">
        <v>440</v>
      </c>
      <c r="C338" s="17">
        <v>11</v>
      </c>
      <c r="D338" s="17">
        <v>11</v>
      </c>
      <c r="E338" s="17">
        <v>10.083333333333334</v>
      </c>
      <c r="F338" s="17">
        <v>9.1666666666666661</v>
      </c>
      <c r="G338" s="17">
        <v>9.3333333333333339</v>
      </c>
      <c r="H338" s="61">
        <v>11.5</v>
      </c>
      <c r="I338" s="61">
        <v>11</v>
      </c>
      <c r="J338" s="44">
        <v>9.8571428571428577</v>
      </c>
      <c r="K338" s="85">
        <v>10</v>
      </c>
      <c r="L338" s="17">
        <v>10</v>
      </c>
      <c r="M338" s="17">
        <v>10</v>
      </c>
      <c r="N338" s="17">
        <v>10</v>
      </c>
      <c r="O338" s="17">
        <v>10</v>
      </c>
      <c r="P338" s="17">
        <v>10</v>
      </c>
      <c r="Q338" s="17">
        <v>9</v>
      </c>
    </row>
    <row r="339" spans="2:17" x14ac:dyDescent="0.3">
      <c r="B339" s="3" t="s">
        <v>441</v>
      </c>
      <c r="C339" s="17">
        <v>5.833333333333333</v>
      </c>
      <c r="D339" s="17">
        <v>4.833333333333333</v>
      </c>
      <c r="E339" s="17">
        <v>5</v>
      </c>
      <c r="F339" s="17">
        <v>5</v>
      </c>
      <c r="G339" s="17">
        <v>5</v>
      </c>
      <c r="H339" s="61">
        <v>5</v>
      </c>
      <c r="I339" s="61">
        <v>5.083333333333333</v>
      </c>
      <c r="J339" s="44">
        <v>5</v>
      </c>
      <c r="K339" s="85">
        <v>5</v>
      </c>
      <c r="L339" s="17">
        <v>5</v>
      </c>
      <c r="M339" s="17">
        <v>5</v>
      </c>
      <c r="N339" s="17">
        <v>5</v>
      </c>
      <c r="O339" s="17">
        <v>5</v>
      </c>
      <c r="P339" s="17">
        <v>5</v>
      </c>
      <c r="Q339" s="17">
        <v>5</v>
      </c>
    </row>
    <row r="340" spans="2:17" x14ac:dyDescent="0.3">
      <c r="B340" s="31" t="s">
        <v>185</v>
      </c>
      <c r="C340" s="41">
        <f t="shared" ref="C340:Q340" si="45">+SUM(C341:C345)</f>
        <v>27.75</v>
      </c>
      <c r="D340" s="41">
        <f t="shared" si="45"/>
        <v>29</v>
      </c>
      <c r="E340" s="41">
        <f t="shared" si="45"/>
        <v>28.333333333333336</v>
      </c>
      <c r="F340" s="41">
        <f t="shared" si="45"/>
        <v>27.916666666666668</v>
      </c>
      <c r="G340" s="41">
        <f t="shared" si="45"/>
        <v>26.333333333333332</v>
      </c>
      <c r="H340" s="60">
        <f>+SUM(H341:H345)</f>
        <v>28.833333333333332</v>
      </c>
      <c r="I340" s="60">
        <f>+SUM(I341:I345)</f>
        <v>31.333333333333332</v>
      </c>
      <c r="J340" s="43">
        <f>+SUM(J341:J345)</f>
        <v>32.571428571428569</v>
      </c>
      <c r="K340" s="84">
        <f t="shared" si="45"/>
        <v>32</v>
      </c>
      <c r="L340" s="89">
        <f t="shared" si="45"/>
        <v>32</v>
      </c>
      <c r="M340" s="89">
        <f t="shared" si="45"/>
        <v>32</v>
      </c>
      <c r="N340" s="89">
        <f t="shared" si="45"/>
        <v>33</v>
      </c>
      <c r="O340" s="89">
        <f t="shared" si="45"/>
        <v>33</v>
      </c>
      <c r="P340" s="89">
        <f t="shared" si="45"/>
        <v>33</v>
      </c>
      <c r="Q340" s="89">
        <f t="shared" si="45"/>
        <v>33</v>
      </c>
    </row>
    <row r="341" spans="2:17" x14ac:dyDescent="0.3">
      <c r="B341" s="3" t="s">
        <v>442</v>
      </c>
      <c r="C341" s="17">
        <v>6</v>
      </c>
      <c r="D341" s="17">
        <v>6.333333333333333</v>
      </c>
      <c r="E341" s="17">
        <v>5</v>
      </c>
      <c r="F341" s="17">
        <v>4.416666666666667</v>
      </c>
      <c r="G341" s="17">
        <v>4</v>
      </c>
      <c r="H341" s="61">
        <v>4</v>
      </c>
      <c r="I341" s="61">
        <v>4</v>
      </c>
      <c r="J341" s="44">
        <v>4.5714285714285712</v>
      </c>
      <c r="K341" s="85">
        <v>4</v>
      </c>
      <c r="L341" s="17">
        <v>4</v>
      </c>
      <c r="M341" s="17">
        <v>4</v>
      </c>
      <c r="N341" s="17">
        <v>5</v>
      </c>
      <c r="O341" s="17">
        <v>5</v>
      </c>
      <c r="P341" s="17">
        <v>5</v>
      </c>
      <c r="Q341" s="17">
        <v>5</v>
      </c>
    </row>
    <row r="342" spans="2:17" x14ac:dyDescent="0.3">
      <c r="B342" s="3" t="s">
        <v>443</v>
      </c>
      <c r="C342" s="17">
        <v>8</v>
      </c>
      <c r="D342" s="17">
        <v>8.6666666666666661</v>
      </c>
      <c r="E342" s="17">
        <v>9.3333333333333339</v>
      </c>
      <c r="F342" s="17">
        <v>10</v>
      </c>
      <c r="G342" s="17">
        <v>10</v>
      </c>
      <c r="H342" s="61">
        <v>12</v>
      </c>
      <c r="I342" s="61">
        <v>13.75</v>
      </c>
      <c r="J342" s="44">
        <v>14</v>
      </c>
      <c r="K342" s="85">
        <v>14</v>
      </c>
      <c r="L342" s="17">
        <v>14</v>
      </c>
      <c r="M342" s="17">
        <v>14</v>
      </c>
      <c r="N342" s="17">
        <v>14</v>
      </c>
      <c r="O342" s="17">
        <v>14</v>
      </c>
      <c r="P342" s="17">
        <v>14</v>
      </c>
      <c r="Q342" s="17">
        <v>14</v>
      </c>
    </row>
    <row r="343" spans="2:17" x14ac:dyDescent="0.3">
      <c r="B343" s="3" t="s">
        <v>444</v>
      </c>
      <c r="C343" s="17">
        <v>3</v>
      </c>
      <c r="D343" s="17">
        <v>3</v>
      </c>
      <c r="E343" s="17">
        <v>3</v>
      </c>
      <c r="F343" s="17">
        <v>2.5</v>
      </c>
      <c r="G343" s="17">
        <v>2</v>
      </c>
      <c r="H343" s="61">
        <v>2</v>
      </c>
      <c r="I343" s="61">
        <v>2</v>
      </c>
      <c r="J343" s="44">
        <v>2</v>
      </c>
      <c r="K343" s="85">
        <v>2</v>
      </c>
      <c r="L343" s="17">
        <v>2</v>
      </c>
      <c r="M343" s="17">
        <v>2</v>
      </c>
      <c r="N343" s="17">
        <v>2</v>
      </c>
      <c r="O343" s="17">
        <v>2</v>
      </c>
      <c r="P343" s="17">
        <v>2</v>
      </c>
      <c r="Q343" s="17">
        <v>2</v>
      </c>
    </row>
    <row r="344" spans="2:17" x14ac:dyDescent="0.3">
      <c r="B344" s="3" t="s">
        <v>445</v>
      </c>
      <c r="C344" s="17">
        <v>5.75</v>
      </c>
      <c r="D344" s="17">
        <v>6</v>
      </c>
      <c r="E344" s="17">
        <v>6</v>
      </c>
      <c r="F344" s="17">
        <v>6</v>
      </c>
      <c r="G344" s="17">
        <v>6</v>
      </c>
      <c r="H344" s="61">
        <v>6</v>
      </c>
      <c r="I344" s="61">
        <v>6</v>
      </c>
      <c r="J344" s="44">
        <v>6</v>
      </c>
      <c r="K344" s="85">
        <v>6</v>
      </c>
      <c r="L344" s="17">
        <v>6</v>
      </c>
      <c r="M344" s="17">
        <v>6</v>
      </c>
      <c r="N344" s="17">
        <v>6</v>
      </c>
      <c r="O344" s="17">
        <v>6</v>
      </c>
      <c r="P344" s="17">
        <v>6</v>
      </c>
      <c r="Q344" s="17">
        <v>6</v>
      </c>
    </row>
    <row r="345" spans="2:17" x14ac:dyDescent="0.3">
      <c r="B345" s="3" t="s">
        <v>446</v>
      </c>
      <c r="C345" s="17">
        <v>5</v>
      </c>
      <c r="D345" s="17">
        <v>5</v>
      </c>
      <c r="E345" s="17">
        <v>5</v>
      </c>
      <c r="F345" s="17">
        <v>5</v>
      </c>
      <c r="G345" s="17">
        <v>4.333333333333333</v>
      </c>
      <c r="H345" s="61">
        <v>4.833333333333333</v>
      </c>
      <c r="I345" s="61">
        <v>5.583333333333333</v>
      </c>
      <c r="J345" s="44">
        <v>6</v>
      </c>
      <c r="K345" s="85">
        <v>6</v>
      </c>
      <c r="L345" s="17">
        <v>6</v>
      </c>
      <c r="M345" s="17">
        <v>6</v>
      </c>
      <c r="N345" s="17">
        <v>6</v>
      </c>
      <c r="O345" s="17">
        <v>6</v>
      </c>
      <c r="P345" s="17">
        <v>6</v>
      </c>
      <c r="Q345" s="17">
        <v>6</v>
      </c>
    </row>
    <row r="346" spans="2:17" x14ac:dyDescent="0.3">
      <c r="B346" s="31" t="s">
        <v>186</v>
      </c>
      <c r="C346" s="41">
        <f t="shared" ref="C346:Q346" si="46">+SUM(C347:C349)</f>
        <v>14.083333333333334</v>
      </c>
      <c r="D346" s="41">
        <f t="shared" si="46"/>
        <v>13.666666666666668</v>
      </c>
      <c r="E346" s="41">
        <f t="shared" si="46"/>
        <v>12.166666666666666</v>
      </c>
      <c r="F346" s="41">
        <f t="shared" si="46"/>
        <v>13</v>
      </c>
      <c r="G346" s="41">
        <f t="shared" si="46"/>
        <v>14.083333333333332</v>
      </c>
      <c r="H346" s="60">
        <f>+SUM(H347:H349)</f>
        <v>13.916666666666668</v>
      </c>
      <c r="I346" s="60">
        <f>+SUM(I347:I349)</f>
        <v>14</v>
      </c>
      <c r="J346" s="43">
        <f>+SUM(J347:J349)</f>
        <v>14</v>
      </c>
      <c r="K346" s="84">
        <f t="shared" si="46"/>
        <v>14</v>
      </c>
      <c r="L346" s="89">
        <f t="shared" si="46"/>
        <v>14</v>
      </c>
      <c r="M346" s="89">
        <f t="shared" si="46"/>
        <v>14</v>
      </c>
      <c r="N346" s="89">
        <f t="shared" si="46"/>
        <v>14</v>
      </c>
      <c r="O346" s="89">
        <f t="shared" si="46"/>
        <v>14</v>
      </c>
      <c r="P346" s="89">
        <f t="shared" si="46"/>
        <v>14</v>
      </c>
      <c r="Q346" s="89">
        <f t="shared" si="46"/>
        <v>14</v>
      </c>
    </row>
    <row r="347" spans="2:17" x14ac:dyDescent="0.3">
      <c r="B347" s="3" t="s">
        <v>447</v>
      </c>
      <c r="C347" s="17">
        <v>5.666666666666667</v>
      </c>
      <c r="D347" s="17">
        <v>4.5</v>
      </c>
      <c r="E347" s="17">
        <v>4</v>
      </c>
      <c r="F347" s="17">
        <v>4.833333333333333</v>
      </c>
      <c r="G347" s="17">
        <v>5</v>
      </c>
      <c r="H347" s="61">
        <v>4.916666666666667</v>
      </c>
      <c r="I347" s="61">
        <v>5</v>
      </c>
      <c r="J347" s="44">
        <v>5</v>
      </c>
      <c r="K347" s="85">
        <v>5</v>
      </c>
      <c r="L347" s="17">
        <v>5</v>
      </c>
      <c r="M347" s="17">
        <v>5</v>
      </c>
      <c r="N347" s="17">
        <v>5</v>
      </c>
      <c r="O347" s="17">
        <v>5</v>
      </c>
      <c r="P347" s="17">
        <v>5</v>
      </c>
      <c r="Q347" s="17">
        <v>5</v>
      </c>
    </row>
    <row r="348" spans="2:17" x14ac:dyDescent="0.3">
      <c r="B348" s="3" t="s">
        <v>448</v>
      </c>
      <c r="C348" s="17">
        <v>3.4166666666666665</v>
      </c>
      <c r="D348" s="17">
        <v>4.166666666666667</v>
      </c>
      <c r="E348" s="17">
        <v>3.1666666666666665</v>
      </c>
      <c r="F348" s="17">
        <v>3.1666666666666665</v>
      </c>
      <c r="G348" s="17">
        <v>4.083333333333333</v>
      </c>
      <c r="H348" s="61">
        <v>4</v>
      </c>
      <c r="I348" s="61">
        <v>4</v>
      </c>
      <c r="J348" s="44">
        <v>4</v>
      </c>
      <c r="K348" s="85">
        <v>4</v>
      </c>
      <c r="L348" s="17">
        <v>4</v>
      </c>
      <c r="M348" s="17">
        <v>4</v>
      </c>
      <c r="N348" s="17">
        <v>4</v>
      </c>
      <c r="O348" s="17">
        <v>4</v>
      </c>
      <c r="P348" s="17">
        <v>4</v>
      </c>
      <c r="Q348" s="17">
        <v>4</v>
      </c>
    </row>
    <row r="349" spans="2:17" x14ac:dyDescent="0.3">
      <c r="B349" s="3" t="s">
        <v>449</v>
      </c>
      <c r="C349" s="17">
        <v>5</v>
      </c>
      <c r="D349" s="17">
        <v>5</v>
      </c>
      <c r="E349" s="17">
        <v>5</v>
      </c>
      <c r="F349" s="17">
        <v>5</v>
      </c>
      <c r="G349" s="17">
        <v>5</v>
      </c>
      <c r="H349" s="61">
        <v>5</v>
      </c>
      <c r="I349" s="61">
        <v>5</v>
      </c>
      <c r="J349" s="44">
        <v>5</v>
      </c>
      <c r="K349" s="85">
        <v>5</v>
      </c>
      <c r="L349" s="17">
        <v>5</v>
      </c>
      <c r="M349" s="17">
        <v>5</v>
      </c>
      <c r="N349" s="17">
        <v>5</v>
      </c>
      <c r="O349" s="17">
        <v>5</v>
      </c>
      <c r="P349" s="17">
        <v>5</v>
      </c>
      <c r="Q349" s="17">
        <v>5</v>
      </c>
    </row>
    <row r="350" spans="2:17" x14ac:dyDescent="0.3">
      <c r="B350" s="31" t="s">
        <v>187</v>
      </c>
      <c r="C350" s="41">
        <f t="shared" ref="C350:Q350" si="47">+SUM(C351:C353)</f>
        <v>12.916666666666666</v>
      </c>
      <c r="D350" s="41">
        <f t="shared" si="47"/>
        <v>13.583333333333332</v>
      </c>
      <c r="E350" s="41">
        <f t="shared" si="47"/>
        <v>13.333333333333332</v>
      </c>
      <c r="F350" s="41">
        <f t="shared" si="47"/>
        <v>13.416666666666666</v>
      </c>
      <c r="G350" s="41">
        <f t="shared" si="47"/>
        <v>14.500000000000002</v>
      </c>
      <c r="H350" s="60">
        <f>+SUM(H351:H353)</f>
        <v>16</v>
      </c>
      <c r="I350" s="60">
        <f>+SUM(I351:I353)</f>
        <v>16.5</v>
      </c>
      <c r="J350" s="43">
        <f>+SUM(J351:J353)</f>
        <v>17.571428571428569</v>
      </c>
      <c r="K350" s="84">
        <f t="shared" si="47"/>
        <v>17</v>
      </c>
      <c r="L350" s="89">
        <f t="shared" si="47"/>
        <v>18</v>
      </c>
      <c r="M350" s="89">
        <f t="shared" si="47"/>
        <v>18</v>
      </c>
      <c r="N350" s="89">
        <f t="shared" si="47"/>
        <v>18</v>
      </c>
      <c r="O350" s="89">
        <f t="shared" si="47"/>
        <v>18</v>
      </c>
      <c r="P350" s="89">
        <f t="shared" si="47"/>
        <v>17</v>
      </c>
      <c r="Q350" s="89">
        <f t="shared" si="47"/>
        <v>17</v>
      </c>
    </row>
    <row r="351" spans="2:17" x14ac:dyDescent="0.3">
      <c r="B351" s="3" t="s">
        <v>450</v>
      </c>
      <c r="C351" s="17">
        <v>4.333333333333333</v>
      </c>
      <c r="D351" s="17">
        <v>4.833333333333333</v>
      </c>
      <c r="E351" s="17">
        <v>5.333333333333333</v>
      </c>
      <c r="F351" s="17">
        <v>4.583333333333333</v>
      </c>
      <c r="G351" s="17">
        <v>5.166666666666667</v>
      </c>
      <c r="H351" s="61">
        <v>6</v>
      </c>
      <c r="I351" s="61">
        <v>6.5</v>
      </c>
      <c r="J351" s="44">
        <v>6.8571428571428568</v>
      </c>
      <c r="K351" s="85">
        <v>7</v>
      </c>
      <c r="L351" s="17">
        <v>8</v>
      </c>
      <c r="M351" s="17">
        <v>7</v>
      </c>
      <c r="N351" s="17">
        <v>7</v>
      </c>
      <c r="O351" s="17">
        <v>7</v>
      </c>
      <c r="P351" s="17">
        <v>6</v>
      </c>
      <c r="Q351" s="17">
        <v>6</v>
      </c>
    </row>
    <row r="352" spans="2:17" x14ac:dyDescent="0.3">
      <c r="B352" s="3" t="s">
        <v>451</v>
      </c>
      <c r="C352" s="17">
        <v>6.75</v>
      </c>
      <c r="D352" s="17">
        <v>6.75</v>
      </c>
      <c r="E352" s="17">
        <v>6</v>
      </c>
      <c r="F352" s="17">
        <v>6</v>
      </c>
      <c r="G352" s="17">
        <v>6.25</v>
      </c>
      <c r="H352" s="61">
        <v>7</v>
      </c>
      <c r="I352" s="61">
        <v>7</v>
      </c>
      <c r="J352" s="44">
        <v>7.7142857142857144</v>
      </c>
      <c r="K352" s="85">
        <v>7</v>
      </c>
      <c r="L352" s="17">
        <v>7</v>
      </c>
      <c r="M352" s="17">
        <v>8</v>
      </c>
      <c r="N352" s="17">
        <v>8</v>
      </c>
      <c r="O352" s="17">
        <v>8</v>
      </c>
      <c r="P352" s="17">
        <v>8</v>
      </c>
      <c r="Q352" s="17">
        <v>8</v>
      </c>
    </row>
    <row r="353" spans="2:17" x14ac:dyDescent="0.3">
      <c r="B353" s="3" t="s">
        <v>452</v>
      </c>
      <c r="C353" s="17">
        <v>1.8333333333333333</v>
      </c>
      <c r="D353" s="17">
        <v>2</v>
      </c>
      <c r="E353" s="17">
        <v>2</v>
      </c>
      <c r="F353" s="17">
        <v>2.8333333333333335</v>
      </c>
      <c r="G353" s="17">
        <v>3.0833333333333335</v>
      </c>
      <c r="H353" s="61">
        <v>3</v>
      </c>
      <c r="I353" s="61">
        <v>3</v>
      </c>
      <c r="J353" s="44">
        <v>3</v>
      </c>
      <c r="K353" s="85">
        <v>3</v>
      </c>
      <c r="L353" s="17">
        <v>3</v>
      </c>
      <c r="M353" s="17">
        <v>3</v>
      </c>
      <c r="N353" s="17">
        <v>3</v>
      </c>
      <c r="O353" s="17">
        <v>3</v>
      </c>
      <c r="P353" s="17">
        <v>3</v>
      </c>
      <c r="Q353" s="17">
        <v>3</v>
      </c>
    </row>
    <row r="354" spans="2:17" x14ac:dyDescent="0.3">
      <c r="B354" s="31" t="s">
        <v>188</v>
      </c>
      <c r="C354" s="41">
        <f t="shared" ref="C354:Q354" si="48">+SUM(C355:C361)</f>
        <v>30.666666666666668</v>
      </c>
      <c r="D354" s="41">
        <f t="shared" si="48"/>
        <v>28.249999999999996</v>
      </c>
      <c r="E354" s="41">
        <f t="shared" si="48"/>
        <v>26.999999999999996</v>
      </c>
      <c r="F354" s="41">
        <f t="shared" si="48"/>
        <v>26</v>
      </c>
      <c r="G354" s="41">
        <f t="shared" si="48"/>
        <v>27.25</v>
      </c>
      <c r="H354" s="60">
        <f>+SUM(H355:H361)</f>
        <v>27</v>
      </c>
      <c r="I354" s="60">
        <f>+SUM(I355:I361)</f>
        <v>28.916666666666668</v>
      </c>
      <c r="J354" s="43">
        <f>+SUM(J355:J361)</f>
        <v>29.142857142857142</v>
      </c>
      <c r="K354" s="84">
        <f t="shared" si="48"/>
        <v>30</v>
      </c>
      <c r="L354" s="89">
        <f t="shared" si="48"/>
        <v>30</v>
      </c>
      <c r="M354" s="89">
        <f t="shared" si="48"/>
        <v>30</v>
      </c>
      <c r="N354" s="89">
        <f t="shared" si="48"/>
        <v>29</v>
      </c>
      <c r="O354" s="89">
        <f t="shared" si="48"/>
        <v>29</v>
      </c>
      <c r="P354" s="89">
        <f t="shared" si="48"/>
        <v>28</v>
      </c>
      <c r="Q354" s="89">
        <f t="shared" si="48"/>
        <v>28</v>
      </c>
    </row>
    <row r="355" spans="2:17" x14ac:dyDescent="0.3">
      <c r="B355" s="3" t="s">
        <v>453</v>
      </c>
      <c r="C355" s="17">
        <v>8.9166666666666661</v>
      </c>
      <c r="D355" s="17">
        <v>10.5</v>
      </c>
      <c r="E355" s="17">
        <v>10.166666666666666</v>
      </c>
      <c r="F355" s="17">
        <v>9.5</v>
      </c>
      <c r="G355" s="17">
        <v>10</v>
      </c>
      <c r="H355" s="61">
        <v>10</v>
      </c>
      <c r="I355" s="61">
        <v>9.75</v>
      </c>
      <c r="J355" s="44">
        <v>9</v>
      </c>
      <c r="K355" s="85">
        <v>9</v>
      </c>
      <c r="L355" s="17">
        <v>9</v>
      </c>
      <c r="M355" s="17">
        <v>9</v>
      </c>
      <c r="N355" s="17">
        <v>9</v>
      </c>
      <c r="O355" s="17">
        <v>9</v>
      </c>
      <c r="P355" s="17">
        <v>9</v>
      </c>
      <c r="Q355" s="17">
        <v>9</v>
      </c>
    </row>
    <row r="356" spans="2:17" x14ac:dyDescent="0.3">
      <c r="B356" s="3" t="s">
        <v>454</v>
      </c>
      <c r="C356" s="17">
        <v>6</v>
      </c>
      <c r="D356" s="17">
        <v>6</v>
      </c>
      <c r="E356" s="17">
        <v>6</v>
      </c>
      <c r="F356" s="17">
        <v>6</v>
      </c>
      <c r="G356" s="17">
        <v>6</v>
      </c>
      <c r="H356" s="61">
        <v>6</v>
      </c>
      <c r="I356" s="61">
        <v>6</v>
      </c>
      <c r="J356" s="44">
        <v>6</v>
      </c>
      <c r="K356" s="85">
        <v>6</v>
      </c>
      <c r="L356" s="17">
        <v>6</v>
      </c>
      <c r="M356" s="17">
        <v>6</v>
      </c>
      <c r="N356" s="17">
        <v>6</v>
      </c>
      <c r="O356" s="17">
        <v>6</v>
      </c>
      <c r="P356" s="17">
        <v>6</v>
      </c>
      <c r="Q356" s="17">
        <v>6</v>
      </c>
    </row>
    <row r="357" spans="2:17" x14ac:dyDescent="0.3">
      <c r="B357" s="3" t="s">
        <v>455</v>
      </c>
      <c r="C357" s="17">
        <v>2.25</v>
      </c>
      <c r="D357" s="17">
        <v>1.8333333333333333</v>
      </c>
      <c r="E357" s="17">
        <v>2</v>
      </c>
      <c r="F357" s="17">
        <v>2</v>
      </c>
      <c r="G357" s="17">
        <v>2</v>
      </c>
      <c r="H357" s="61">
        <v>2</v>
      </c>
      <c r="I357" s="61">
        <v>2</v>
      </c>
      <c r="J357" s="44">
        <v>1.4285714285714286</v>
      </c>
      <c r="K357" s="85">
        <v>2</v>
      </c>
      <c r="L357" s="17">
        <v>2</v>
      </c>
      <c r="M357" s="17">
        <v>2</v>
      </c>
      <c r="N357" s="17">
        <v>1</v>
      </c>
      <c r="O357" s="17">
        <v>1</v>
      </c>
      <c r="P357" s="17">
        <v>1</v>
      </c>
      <c r="Q357" s="17">
        <v>1</v>
      </c>
    </row>
    <row r="358" spans="2:17" x14ac:dyDescent="0.3">
      <c r="B358" s="3" t="s">
        <v>456</v>
      </c>
      <c r="C358" s="17">
        <v>4</v>
      </c>
      <c r="D358" s="17">
        <v>3.3333333333333335</v>
      </c>
      <c r="E358" s="17">
        <v>3</v>
      </c>
      <c r="F358" s="17">
        <v>3</v>
      </c>
      <c r="G358" s="17">
        <v>3</v>
      </c>
      <c r="H358" s="61">
        <v>3</v>
      </c>
      <c r="I358" s="61">
        <v>4.166666666666667</v>
      </c>
      <c r="J358" s="44">
        <v>4.7142857142857144</v>
      </c>
      <c r="K358" s="85">
        <v>5</v>
      </c>
      <c r="L358" s="17">
        <v>5</v>
      </c>
      <c r="M358" s="17">
        <v>5</v>
      </c>
      <c r="N358" s="17">
        <v>5</v>
      </c>
      <c r="O358" s="17">
        <v>5</v>
      </c>
      <c r="P358" s="17">
        <v>4</v>
      </c>
      <c r="Q358" s="17">
        <v>4</v>
      </c>
    </row>
    <row r="359" spans="2:17" x14ac:dyDescent="0.3">
      <c r="B359" s="3" t="s">
        <v>457</v>
      </c>
      <c r="C359" s="17">
        <v>8.0833333333333339</v>
      </c>
      <c r="D359" s="17">
        <v>5.583333333333333</v>
      </c>
      <c r="E359" s="17">
        <v>4.833333333333333</v>
      </c>
      <c r="F359" s="17">
        <v>4.5</v>
      </c>
      <c r="G359" s="17">
        <v>5.25</v>
      </c>
      <c r="H359" s="61">
        <v>5</v>
      </c>
      <c r="I359" s="61">
        <v>6</v>
      </c>
      <c r="J359" s="44">
        <v>7</v>
      </c>
      <c r="K359" s="85">
        <v>7</v>
      </c>
      <c r="L359" s="17">
        <v>7</v>
      </c>
      <c r="M359" s="17">
        <v>7</v>
      </c>
      <c r="N359" s="17">
        <v>7</v>
      </c>
      <c r="O359" s="17">
        <v>7</v>
      </c>
      <c r="P359" s="17">
        <v>7</v>
      </c>
      <c r="Q359" s="17">
        <v>7</v>
      </c>
    </row>
    <row r="360" spans="2:17" x14ac:dyDescent="0.3">
      <c r="B360" s="3" t="s">
        <v>458</v>
      </c>
      <c r="C360" s="17">
        <v>1.4166666666666667</v>
      </c>
      <c r="D360" s="17">
        <v>1</v>
      </c>
      <c r="E360" s="17">
        <v>1</v>
      </c>
      <c r="F360" s="17">
        <v>1</v>
      </c>
      <c r="G360" s="17">
        <v>1</v>
      </c>
      <c r="H360" s="61">
        <v>1</v>
      </c>
      <c r="I360" s="61">
        <v>1</v>
      </c>
      <c r="J360" s="44">
        <v>1</v>
      </c>
      <c r="K360" s="85">
        <v>1</v>
      </c>
      <c r="L360" s="17">
        <v>1</v>
      </c>
      <c r="M360" s="17">
        <v>1</v>
      </c>
      <c r="N360" s="17">
        <v>1</v>
      </c>
      <c r="O360" s="17">
        <v>1</v>
      </c>
      <c r="P360" s="17">
        <v>1</v>
      </c>
      <c r="Q360" s="17">
        <v>1</v>
      </c>
    </row>
    <row r="361" spans="2:17" x14ac:dyDescent="0.3">
      <c r="B361" s="3" t="s">
        <v>459</v>
      </c>
      <c r="C361" s="17">
        <v>0</v>
      </c>
      <c r="D361" s="17">
        <v>0</v>
      </c>
      <c r="E361" s="17">
        <v>0</v>
      </c>
      <c r="F361" s="17">
        <v>0</v>
      </c>
      <c r="G361" s="17">
        <v>0</v>
      </c>
      <c r="H361" s="61">
        <v>0</v>
      </c>
      <c r="I361" s="61">
        <v>0</v>
      </c>
      <c r="J361" s="44">
        <v>0</v>
      </c>
      <c r="K361" s="85">
        <v>0</v>
      </c>
      <c r="L361" s="17">
        <v>0</v>
      </c>
      <c r="M361" s="17">
        <v>0</v>
      </c>
      <c r="N361" s="17">
        <v>0</v>
      </c>
      <c r="O361" s="17">
        <v>0</v>
      </c>
      <c r="P361" s="17">
        <v>0</v>
      </c>
      <c r="Q361" s="17">
        <v>0</v>
      </c>
    </row>
    <row r="362" spans="2:17" x14ac:dyDescent="0.3">
      <c r="B362" s="31" t="s">
        <v>189</v>
      </c>
      <c r="C362" s="41">
        <f t="shared" ref="C362:Q362" si="49">+SUM(C363:C368)</f>
        <v>34.5</v>
      </c>
      <c r="D362" s="41">
        <f t="shared" si="49"/>
        <v>33.75</v>
      </c>
      <c r="E362" s="41">
        <f t="shared" si="49"/>
        <v>34.833333333333329</v>
      </c>
      <c r="F362" s="41">
        <f t="shared" si="49"/>
        <v>34.333333333333329</v>
      </c>
      <c r="G362" s="41">
        <f t="shared" si="49"/>
        <v>38.916666666666671</v>
      </c>
      <c r="H362" s="60">
        <f>+SUM(H363:H368)</f>
        <v>34.333333333333329</v>
      </c>
      <c r="I362" s="60">
        <f>+SUM(I363:I368)</f>
        <v>35</v>
      </c>
      <c r="J362" s="43">
        <f>+SUM(J363:J368)</f>
        <v>33.714285714285715</v>
      </c>
      <c r="K362" s="84">
        <f t="shared" si="49"/>
        <v>35</v>
      </c>
      <c r="L362" s="89">
        <f t="shared" si="49"/>
        <v>35</v>
      </c>
      <c r="M362" s="89">
        <f t="shared" si="49"/>
        <v>35</v>
      </c>
      <c r="N362" s="89">
        <f t="shared" si="49"/>
        <v>32</v>
      </c>
      <c r="O362" s="89">
        <f t="shared" si="49"/>
        <v>33</v>
      </c>
      <c r="P362" s="89">
        <f t="shared" si="49"/>
        <v>33</v>
      </c>
      <c r="Q362" s="89">
        <f t="shared" si="49"/>
        <v>33</v>
      </c>
    </row>
    <row r="363" spans="2:17" x14ac:dyDescent="0.3">
      <c r="B363" s="3" t="s">
        <v>460</v>
      </c>
      <c r="C363" s="17">
        <v>8.25</v>
      </c>
      <c r="D363" s="17">
        <v>9.5833333333333339</v>
      </c>
      <c r="E363" s="17">
        <v>9.9166666666666661</v>
      </c>
      <c r="F363" s="17">
        <v>9</v>
      </c>
      <c r="G363" s="17">
        <v>9.0833333333333339</v>
      </c>
      <c r="H363" s="61">
        <v>9.4166666666666661</v>
      </c>
      <c r="I363" s="61">
        <v>10</v>
      </c>
      <c r="J363" s="44">
        <v>10.428571428571429</v>
      </c>
      <c r="K363" s="85">
        <v>10</v>
      </c>
      <c r="L363" s="17">
        <v>10</v>
      </c>
      <c r="M363" s="17">
        <v>10</v>
      </c>
      <c r="N363" s="17">
        <v>10</v>
      </c>
      <c r="O363" s="17">
        <v>11</v>
      </c>
      <c r="P363" s="17">
        <v>11</v>
      </c>
      <c r="Q363" s="17">
        <v>11</v>
      </c>
    </row>
    <row r="364" spans="2:17" x14ac:dyDescent="0.3">
      <c r="B364" s="3" t="s">
        <v>461</v>
      </c>
      <c r="C364" s="17">
        <v>3.6666666666666665</v>
      </c>
      <c r="D364" s="17">
        <v>3.6666666666666665</v>
      </c>
      <c r="E364" s="17">
        <v>4.916666666666667</v>
      </c>
      <c r="F364" s="17">
        <v>5</v>
      </c>
      <c r="G364" s="17">
        <v>5.916666666666667</v>
      </c>
      <c r="H364" s="61">
        <v>4</v>
      </c>
      <c r="I364" s="61">
        <v>4</v>
      </c>
      <c r="J364" s="44">
        <v>4</v>
      </c>
      <c r="K364" s="85">
        <v>4</v>
      </c>
      <c r="L364" s="17">
        <v>4</v>
      </c>
      <c r="M364" s="17">
        <v>4</v>
      </c>
      <c r="N364" s="17">
        <v>4</v>
      </c>
      <c r="O364" s="17">
        <v>4</v>
      </c>
      <c r="P364" s="17">
        <v>4</v>
      </c>
      <c r="Q364" s="17">
        <v>4</v>
      </c>
    </row>
    <row r="365" spans="2:17" x14ac:dyDescent="0.3">
      <c r="B365" s="3" t="s">
        <v>462</v>
      </c>
      <c r="C365" s="17">
        <v>3.6666666666666665</v>
      </c>
      <c r="D365" s="17">
        <v>3.3333333333333335</v>
      </c>
      <c r="E365" s="17">
        <v>3</v>
      </c>
      <c r="F365" s="17">
        <v>3.3333333333333335</v>
      </c>
      <c r="G365" s="17">
        <v>3.6666666666666665</v>
      </c>
      <c r="H365" s="61">
        <v>3.9166666666666665</v>
      </c>
      <c r="I365" s="61">
        <v>4</v>
      </c>
      <c r="J365" s="44">
        <v>3.4285714285714284</v>
      </c>
      <c r="K365" s="85">
        <v>4</v>
      </c>
      <c r="L365" s="17">
        <v>4</v>
      </c>
      <c r="M365" s="17">
        <v>4</v>
      </c>
      <c r="N365" s="17">
        <v>3</v>
      </c>
      <c r="O365" s="17">
        <v>3</v>
      </c>
      <c r="P365" s="17">
        <v>3</v>
      </c>
      <c r="Q365" s="17">
        <v>3</v>
      </c>
    </row>
    <row r="366" spans="2:17" x14ac:dyDescent="0.3">
      <c r="B366" s="3" t="s">
        <v>463</v>
      </c>
      <c r="C366" s="17">
        <v>1.8333333333333333</v>
      </c>
      <c r="D366" s="17">
        <v>0.66666666666666663</v>
      </c>
      <c r="E366" s="17">
        <v>1</v>
      </c>
      <c r="F366" s="17">
        <v>1</v>
      </c>
      <c r="G366" s="17">
        <v>1</v>
      </c>
      <c r="H366" s="61">
        <v>1</v>
      </c>
      <c r="I366" s="61">
        <v>1</v>
      </c>
      <c r="J366" s="44">
        <v>1</v>
      </c>
      <c r="K366" s="85">
        <v>1</v>
      </c>
      <c r="L366" s="17">
        <v>1</v>
      </c>
      <c r="M366" s="17">
        <v>1</v>
      </c>
      <c r="N366" s="17">
        <v>1</v>
      </c>
      <c r="O366" s="17">
        <v>1</v>
      </c>
      <c r="P366" s="17">
        <v>1</v>
      </c>
      <c r="Q366" s="17">
        <v>1</v>
      </c>
    </row>
    <row r="367" spans="2:17" x14ac:dyDescent="0.3">
      <c r="B367" s="3" t="s">
        <v>464</v>
      </c>
      <c r="C367" s="17">
        <v>7.25</v>
      </c>
      <c r="D367" s="17">
        <v>7.333333333333333</v>
      </c>
      <c r="E367" s="17">
        <v>8</v>
      </c>
      <c r="F367" s="17">
        <v>8</v>
      </c>
      <c r="G367" s="17">
        <v>8</v>
      </c>
      <c r="H367" s="61">
        <v>8</v>
      </c>
      <c r="I367" s="61">
        <v>8</v>
      </c>
      <c r="J367" s="44">
        <v>7.1428571428571432</v>
      </c>
      <c r="K367" s="85">
        <v>8</v>
      </c>
      <c r="L367" s="17">
        <v>7</v>
      </c>
      <c r="M367" s="17">
        <v>7</v>
      </c>
      <c r="N367" s="17">
        <v>7</v>
      </c>
      <c r="O367" s="17">
        <v>7</v>
      </c>
      <c r="P367" s="17">
        <v>7</v>
      </c>
      <c r="Q367" s="17">
        <v>7</v>
      </c>
    </row>
    <row r="368" spans="2:17" x14ac:dyDescent="0.3">
      <c r="B368" s="3" t="s">
        <v>465</v>
      </c>
      <c r="C368" s="17">
        <v>9.8333333333333339</v>
      </c>
      <c r="D368" s="17">
        <v>9.1666666666666661</v>
      </c>
      <c r="E368" s="17">
        <v>8</v>
      </c>
      <c r="F368" s="17">
        <v>8</v>
      </c>
      <c r="G368" s="17">
        <v>11.25</v>
      </c>
      <c r="H368" s="61">
        <v>8</v>
      </c>
      <c r="I368" s="61">
        <v>8</v>
      </c>
      <c r="J368" s="44">
        <v>7.7142857142857144</v>
      </c>
      <c r="K368" s="85">
        <v>8</v>
      </c>
      <c r="L368" s="17">
        <v>9</v>
      </c>
      <c r="M368" s="17">
        <v>9</v>
      </c>
      <c r="N368" s="17">
        <v>7</v>
      </c>
      <c r="O368" s="17">
        <v>7</v>
      </c>
      <c r="P368" s="17">
        <v>7</v>
      </c>
      <c r="Q368" s="17">
        <v>7</v>
      </c>
    </row>
    <row r="369" spans="2:17" x14ac:dyDescent="0.3">
      <c r="B369" s="31" t="s">
        <v>190</v>
      </c>
      <c r="C369" s="41">
        <f t="shared" ref="C369:Q369" si="50">+SUM(C370:C372)</f>
        <v>14.5</v>
      </c>
      <c r="D369" s="41">
        <f t="shared" si="50"/>
        <v>14.583333333333332</v>
      </c>
      <c r="E369" s="41">
        <f t="shared" si="50"/>
        <v>14.333333333333332</v>
      </c>
      <c r="F369" s="41">
        <f t="shared" si="50"/>
        <v>14.416666666666666</v>
      </c>
      <c r="G369" s="41">
        <f t="shared" si="50"/>
        <v>14.25</v>
      </c>
      <c r="H369" s="60">
        <f>+SUM(H370:H372)</f>
        <v>14.583333333333332</v>
      </c>
      <c r="I369" s="60">
        <f>+SUM(I370:I372)</f>
        <v>12.583333333333332</v>
      </c>
      <c r="J369" s="43">
        <f>+SUM(J370:J372)</f>
        <v>12.428571428571429</v>
      </c>
      <c r="K369" s="84">
        <f t="shared" si="50"/>
        <v>12</v>
      </c>
      <c r="L369" s="89">
        <f t="shared" si="50"/>
        <v>15</v>
      </c>
      <c r="M369" s="89">
        <f t="shared" si="50"/>
        <v>12</v>
      </c>
      <c r="N369" s="89">
        <f t="shared" si="50"/>
        <v>12</v>
      </c>
      <c r="O369" s="89">
        <f t="shared" si="50"/>
        <v>12</v>
      </c>
      <c r="P369" s="89">
        <f t="shared" si="50"/>
        <v>12</v>
      </c>
      <c r="Q369" s="89">
        <f t="shared" si="50"/>
        <v>12</v>
      </c>
    </row>
    <row r="370" spans="2:17" x14ac:dyDescent="0.3">
      <c r="B370" s="3" t="s">
        <v>466</v>
      </c>
      <c r="C370" s="17">
        <v>2</v>
      </c>
      <c r="D370" s="17">
        <v>2</v>
      </c>
      <c r="E370" s="17">
        <v>2</v>
      </c>
      <c r="F370" s="17">
        <v>2.6666666666666665</v>
      </c>
      <c r="G370" s="17">
        <v>3.25</v>
      </c>
      <c r="H370" s="61">
        <v>3</v>
      </c>
      <c r="I370" s="61">
        <v>3</v>
      </c>
      <c r="J370" s="44">
        <v>3</v>
      </c>
      <c r="K370" s="85">
        <v>3</v>
      </c>
      <c r="L370" s="17">
        <v>3</v>
      </c>
      <c r="M370" s="17">
        <v>3</v>
      </c>
      <c r="N370" s="17">
        <v>3</v>
      </c>
      <c r="O370" s="17">
        <v>3</v>
      </c>
      <c r="P370" s="17">
        <v>3</v>
      </c>
      <c r="Q370" s="17">
        <v>3</v>
      </c>
    </row>
    <row r="371" spans="2:17" x14ac:dyDescent="0.3">
      <c r="B371" s="3" t="s">
        <v>467</v>
      </c>
      <c r="C371" s="17">
        <v>4.583333333333333</v>
      </c>
      <c r="D371" s="17">
        <v>4.583333333333333</v>
      </c>
      <c r="E371" s="17">
        <v>5</v>
      </c>
      <c r="F371" s="17">
        <v>4.75</v>
      </c>
      <c r="G371" s="17">
        <v>4</v>
      </c>
      <c r="H371" s="61">
        <v>4.583333333333333</v>
      </c>
      <c r="I371" s="61">
        <v>3.4166666666666665</v>
      </c>
      <c r="J371" s="44">
        <v>3.4285714285714284</v>
      </c>
      <c r="K371" s="85">
        <v>3</v>
      </c>
      <c r="L371" s="17">
        <v>6</v>
      </c>
      <c r="M371" s="17">
        <v>3</v>
      </c>
      <c r="N371" s="17">
        <v>3</v>
      </c>
      <c r="O371" s="17">
        <v>3</v>
      </c>
      <c r="P371" s="17">
        <v>3</v>
      </c>
      <c r="Q371" s="17">
        <v>3</v>
      </c>
    </row>
    <row r="372" spans="2:17" x14ac:dyDescent="0.3">
      <c r="B372" s="3" t="s">
        <v>468</v>
      </c>
      <c r="C372" s="17">
        <v>7.916666666666667</v>
      </c>
      <c r="D372" s="17">
        <v>8</v>
      </c>
      <c r="E372" s="17">
        <v>7.333333333333333</v>
      </c>
      <c r="F372" s="17">
        <v>7</v>
      </c>
      <c r="G372" s="17">
        <v>7</v>
      </c>
      <c r="H372" s="61">
        <v>7</v>
      </c>
      <c r="I372" s="61">
        <v>6.166666666666667</v>
      </c>
      <c r="J372" s="44">
        <v>6</v>
      </c>
      <c r="K372" s="85">
        <v>6</v>
      </c>
      <c r="L372" s="17">
        <v>6</v>
      </c>
      <c r="M372" s="17">
        <v>6</v>
      </c>
      <c r="N372" s="17">
        <v>6</v>
      </c>
      <c r="O372" s="17">
        <v>6</v>
      </c>
      <c r="P372" s="17">
        <v>6</v>
      </c>
      <c r="Q372" s="17">
        <v>6</v>
      </c>
    </row>
    <row r="373" spans="2:17" x14ac:dyDescent="0.3">
      <c r="B373" s="31" t="s">
        <v>191</v>
      </c>
      <c r="C373" s="41">
        <f t="shared" ref="C373:Q373" si="51">+SUM(C374:C386)</f>
        <v>310.91666666666669</v>
      </c>
      <c r="D373" s="41">
        <f t="shared" si="51"/>
        <v>316.83333333333331</v>
      </c>
      <c r="E373" s="41">
        <f t="shared" si="51"/>
        <v>319.66666666666669</v>
      </c>
      <c r="F373" s="41">
        <f t="shared" si="51"/>
        <v>338.50000000000006</v>
      </c>
      <c r="G373" s="41">
        <f t="shared" si="51"/>
        <v>358</v>
      </c>
      <c r="H373" s="60">
        <f t="shared" si="51"/>
        <v>408.41666666666663</v>
      </c>
      <c r="I373" s="60">
        <f t="shared" si="51"/>
        <v>436</v>
      </c>
      <c r="J373" s="43">
        <f t="shared" si="51"/>
        <v>454.14285714285722</v>
      </c>
      <c r="K373" s="84">
        <f t="shared" si="51"/>
        <v>451</v>
      </c>
      <c r="L373" s="89">
        <f t="shared" si="51"/>
        <v>451</v>
      </c>
      <c r="M373" s="89">
        <f t="shared" si="51"/>
        <v>462</v>
      </c>
      <c r="N373" s="89">
        <f t="shared" si="51"/>
        <v>456</v>
      </c>
      <c r="O373" s="89">
        <f t="shared" si="51"/>
        <v>455</v>
      </c>
      <c r="P373" s="89">
        <f t="shared" si="51"/>
        <v>449</v>
      </c>
      <c r="Q373" s="89">
        <f t="shared" si="51"/>
        <v>455</v>
      </c>
    </row>
    <row r="374" spans="2:17" x14ac:dyDescent="0.3">
      <c r="B374" s="3" t="s">
        <v>469</v>
      </c>
      <c r="C374" s="17">
        <v>9</v>
      </c>
      <c r="D374" s="17">
        <v>9</v>
      </c>
      <c r="E374" s="17">
        <v>9</v>
      </c>
      <c r="F374" s="17">
        <v>9</v>
      </c>
      <c r="G374" s="17">
        <v>9</v>
      </c>
      <c r="H374" s="61">
        <v>9</v>
      </c>
      <c r="I374" s="61">
        <v>8.5833333333333339</v>
      </c>
      <c r="J374" s="44">
        <v>8</v>
      </c>
      <c r="K374" s="85">
        <v>8</v>
      </c>
      <c r="L374" s="17">
        <v>8</v>
      </c>
      <c r="M374" s="17">
        <v>8</v>
      </c>
      <c r="N374" s="17">
        <v>8</v>
      </c>
      <c r="O374" s="17">
        <v>8</v>
      </c>
      <c r="P374" s="17">
        <v>8</v>
      </c>
      <c r="Q374" s="17">
        <v>8</v>
      </c>
    </row>
    <row r="375" spans="2:17" x14ac:dyDescent="0.3">
      <c r="B375" s="3" t="s">
        <v>470</v>
      </c>
      <c r="C375" s="17">
        <v>15.166666666666666</v>
      </c>
      <c r="D375" s="17">
        <v>14.833333333333334</v>
      </c>
      <c r="E375" s="17">
        <v>20.25</v>
      </c>
      <c r="F375" s="17">
        <v>21.833333333333332</v>
      </c>
      <c r="G375" s="17">
        <v>23.333333333333332</v>
      </c>
      <c r="H375" s="61">
        <v>28.666666666666668</v>
      </c>
      <c r="I375" s="61">
        <v>28.75</v>
      </c>
      <c r="J375" s="44">
        <v>27.571428571428573</v>
      </c>
      <c r="K375" s="85">
        <v>28</v>
      </c>
      <c r="L375" s="17">
        <v>27</v>
      </c>
      <c r="M375" s="17">
        <v>27</v>
      </c>
      <c r="N375" s="17">
        <v>28</v>
      </c>
      <c r="O375" s="17">
        <v>28</v>
      </c>
      <c r="P375" s="17">
        <v>28</v>
      </c>
      <c r="Q375" s="17">
        <v>27</v>
      </c>
    </row>
    <row r="376" spans="2:17" x14ac:dyDescent="0.3">
      <c r="B376" s="3" t="s">
        <v>471</v>
      </c>
      <c r="C376" s="17">
        <v>4</v>
      </c>
      <c r="D376" s="17">
        <v>4.416666666666667</v>
      </c>
      <c r="E376" s="17">
        <v>4.333333333333333</v>
      </c>
      <c r="F376" s="17">
        <v>4</v>
      </c>
      <c r="G376" s="17">
        <v>4</v>
      </c>
      <c r="H376" s="61">
        <v>5</v>
      </c>
      <c r="I376" s="61">
        <v>5</v>
      </c>
      <c r="J376" s="44">
        <v>4.4285714285714288</v>
      </c>
      <c r="K376" s="85">
        <v>5</v>
      </c>
      <c r="L376" s="17">
        <v>5</v>
      </c>
      <c r="M376" s="17">
        <v>5</v>
      </c>
      <c r="N376" s="17">
        <v>4</v>
      </c>
      <c r="O376" s="17">
        <v>4</v>
      </c>
      <c r="P376" s="17">
        <v>4</v>
      </c>
      <c r="Q376" s="17">
        <v>4</v>
      </c>
    </row>
    <row r="377" spans="2:17" x14ac:dyDescent="0.3">
      <c r="B377" s="3" t="s">
        <v>472</v>
      </c>
      <c r="C377" s="17">
        <v>9</v>
      </c>
      <c r="D377" s="17">
        <v>9.8333333333333339</v>
      </c>
      <c r="E377" s="17">
        <v>10</v>
      </c>
      <c r="F377" s="17">
        <v>10.583333333333334</v>
      </c>
      <c r="G377" s="17">
        <v>10.583333333333334</v>
      </c>
      <c r="H377" s="61">
        <v>11.333333333333334</v>
      </c>
      <c r="I377" s="61">
        <v>15.166666666666666</v>
      </c>
      <c r="J377" s="44">
        <v>15</v>
      </c>
      <c r="K377" s="85">
        <v>15</v>
      </c>
      <c r="L377" s="17">
        <v>15</v>
      </c>
      <c r="M377" s="17">
        <v>15</v>
      </c>
      <c r="N377" s="17">
        <v>15</v>
      </c>
      <c r="O377" s="17">
        <v>15</v>
      </c>
      <c r="P377" s="17">
        <v>15</v>
      </c>
      <c r="Q377" s="17">
        <v>15</v>
      </c>
    </row>
    <row r="378" spans="2:17" x14ac:dyDescent="0.3">
      <c r="B378" s="3" t="s">
        <v>473</v>
      </c>
      <c r="C378" s="17">
        <v>15.166666666666666</v>
      </c>
      <c r="D378" s="17">
        <v>15</v>
      </c>
      <c r="E378" s="17">
        <v>14.5</v>
      </c>
      <c r="F378" s="17">
        <v>14</v>
      </c>
      <c r="G378" s="17">
        <v>12.083333333333334</v>
      </c>
      <c r="H378" s="61">
        <v>11.25</v>
      </c>
      <c r="I378" s="61">
        <v>13</v>
      </c>
      <c r="J378" s="44">
        <v>15</v>
      </c>
      <c r="K378" s="85">
        <v>15</v>
      </c>
      <c r="L378" s="17">
        <v>15</v>
      </c>
      <c r="M378" s="17">
        <v>15</v>
      </c>
      <c r="N378" s="17">
        <v>15</v>
      </c>
      <c r="O378" s="17">
        <v>15</v>
      </c>
      <c r="P378" s="17">
        <v>15</v>
      </c>
      <c r="Q378" s="17">
        <v>15</v>
      </c>
    </row>
    <row r="379" spans="2:17" x14ac:dyDescent="0.3">
      <c r="B379" s="3" t="s">
        <v>474</v>
      </c>
      <c r="C379" s="17">
        <v>15.75</v>
      </c>
      <c r="D379" s="17">
        <v>16.75</v>
      </c>
      <c r="E379" s="17">
        <v>18</v>
      </c>
      <c r="F379" s="17">
        <v>17.916666666666668</v>
      </c>
      <c r="G379" s="17">
        <v>20.833333333333332</v>
      </c>
      <c r="H379" s="61">
        <v>22.916666666666668</v>
      </c>
      <c r="I379" s="61">
        <v>25.666666666666668</v>
      </c>
      <c r="J379" s="44">
        <v>26.714285714285715</v>
      </c>
      <c r="K379" s="85">
        <v>27</v>
      </c>
      <c r="L379" s="17">
        <v>27</v>
      </c>
      <c r="M379" s="17">
        <v>27</v>
      </c>
      <c r="N379" s="17">
        <v>27</v>
      </c>
      <c r="O379" s="17">
        <v>27</v>
      </c>
      <c r="P379" s="17">
        <v>26</v>
      </c>
      <c r="Q379" s="17">
        <v>26</v>
      </c>
    </row>
    <row r="380" spans="2:17" x14ac:dyDescent="0.3">
      <c r="B380" s="3" t="s">
        <v>475</v>
      </c>
      <c r="C380" s="17">
        <v>3.6666666666666665</v>
      </c>
      <c r="D380" s="17">
        <v>4.75</v>
      </c>
      <c r="E380" s="17">
        <v>4.583333333333333</v>
      </c>
      <c r="F380" s="17">
        <v>5.333333333333333</v>
      </c>
      <c r="G380" s="17">
        <v>6</v>
      </c>
      <c r="H380" s="61">
        <v>4.833333333333333</v>
      </c>
      <c r="I380" s="61">
        <v>5.333333333333333</v>
      </c>
      <c r="J380" s="44">
        <v>5.7142857142857144</v>
      </c>
      <c r="K380" s="85">
        <v>6</v>
      </c>
      <c r="L380" s="17">
        <v>6</v>
      </c>
      <c r="M380" s="17">
        <v>6</v>
      </c>
      <c r="N380" s="17">
        <v>6</v>
      </c>
      <c r="O380" s="17">
        <v>6</v>
      </c>
      <c r="P380" s="17">
        <v>5</v>
      </c>
      <c r="Q380" s="17">
        <v>5</v>
      </c>
    </row>
    <row r="381" spans="2:17" x14ac:dyDescent="0.3">
      <c r="B381" s="3" t="s">
        <v>476</v>
      </c>
      <c r="C381" s="17">
        <v>96.666666666666671</v>
      </c>
      <c r="D381" s="17">
        <v>96.166666666666671</v>
      </c>
      <c r="E381" s="17">
        <v>92.333333333333329</v>
      </c>
      <c r="F381" s="17">
        <v>108.08333333333333</v>
      </c>
      <c r="G381" s="17">
        <v>117.83333333333333</v>
      </c>
      <c r="H381" s="61">
        <v>122.33333333333333</v>
      </c>
      <c r="I381" s="61">
        <v>131.75</v>
      </c>
      <c r="J381" s="44">
        <v>144</v>
      </c>
      <c r="K381" s="85">
        <v>143</v>
      </c>
      <c r="L381" s="17">
        <v>143</v>
      </c>
      <c r="M381" s="17">
        <v>145</v>
      </c>
      <c r="N381" s="17">
        <v>144</v>
      </c>
      <c r="O381" s="17">
        <v>144</v>
      </c>
      <c r="P381" s="17">
        <v>142</v>
      </c>
      <c r="Q381" s="17">
        <v>147</v>
      </c>
    </row>
    <row r="382" spans="2:17" x14ac:dyDescent="0.3">
      <c r="B382" s="3" t="s">
        <v>477</v>
      </c>
      <c r="C382" s="17">
        <v>25.416666666666668</v>
      </c>
      <c r="D382" s="17">
        <v>23.833333333333332</v>
      </c>
      <c r="E382" s="17">
        <v>23.833333333333332</v>
      </c>
      <c r="F382" s="17">
        <v>24</v>
      </c>
      <c r="G382" s="17">
        <v>27.416666666666668</v>
      </c>
      <c r="H382" s="61">
        <v>25.333333333333332</v>
      </c>
      <c r="I382" s="61">
        <v>24</v>
      </c>
      <c r="J382" s="44">
        <v>23.428571428571427</v>
      </c>
      <c r="K382" s="85">
        <v>24</v>
      </c>
      <c r="L382" s="17">
        <v>24</v>
      </c>
      <c r="M382" s="17">
        <v>24</v>
      </c>
      <c r="N382" s="17">
        <v>23</v>
      </c>
      <c r="O382" s="17">
        <v>23</v>
      </c>
      <c r="P382" s="17">
        <v>23</v>
      </c>
      <c r="Q382" s="17">
        <v>23</v>
      </c>
    </row>
    <row r="383" spans="2:17" x14ac:dyDescent="0.3">
      <c r="B383" s="3" t="s">
        <v>478</v>
      </c>
      <c r="C383" s="17">
        <v>10</v>
      </c>
      <c r="D383" s="17">
        <v>11.5</v>
      </c>
      <c r="E383" s="17">
        <v>11.583333333333334</v>
      </c>
      <c r="F383" s="17">
        <v>10.583333333333334</v>
      </c>
      <c r="G383" s="17">
        <v>10.583333333333334</v>
      </c>
      <c r="H383" s="61">
        <v>9.25</v>
      </c>
      <c r="I383" s="61">
        <v>12.25</v>
      </c>
      <c r="J383" s="44">
        <v>13.714285714285714</v>
      </c>
      <c r="K383" s="85">
        <v>13</v>
      </c>
      <c r="L383" s="17">
        <v>13</v>
      </c>
      <c r="M383" s="17">
        <v>14</v>
      </c>
      <c r="N383" s="17">
        <v>14</v>
      </c>
      <c r="O383" s="17">
        <v>14</v>
      </c>
      <c r="P383" s="17">
        <v>14</v>
      </c>
      <c r="Q383" s="17">
        <v>14</v>
      </c>
    </row>
    <row r="384" spans="2:17" x14ac:dyDescent="0.3">
      <c r="B384" s="3" t="s">
        <v>479</v>
      </c>
      <c r="C384" s="17">
        <v>18.833333333333332</v>
      </c>
      <c r="D384" s="17">
        <v>18.75</v>
      </c>
      <c r="E384" s="17">
        <v>20</v>
      </c>
      <c r="F384" s="17">
        <v>23</v>
      </c>
      <c r="G384" s="17">
        <v>26.833333333333332</v>
      </c>
      <c r="H384" s="61">
        <v>33.333333333333336</v>
      </c>
      <c r="I384" s="61">
        <v>36.666666666666664</v>
      </c>
      <c r="J384" s="44">
        <v>34</v>
      </c>
      <c r="K384" s="85">
        <v>34</v>
      </c>
      <c r="L384" s="17">
        <v>34</v>
      </c>
      <c r="M384" s="17">
        <v>35</v>
      </c>
      <c r="N384" s="17">
        <v>34</v>
      </c>
      <c r="O384" s="17">
        <v>33</v>
      </c>
      <c r="P384" s="17">
        <v>34</v>
      </c>
      <c r="Q384" s="17">
        <v>34</v>
      </c>
    </row>
    <row r="385" spans="2:17" x14ac:dyDescent="0.3">
      <c r="B385" s="3" t="s">
        <v>480</v>
      </c>
      <c r="C385" s="17">
        <v>54.916666666666664</v>
      </c>
      <c r="D385" s="17">
        <v>52.666666666666664</v>
      </c>
      <c r="E385" s="17">
        <v>52.416666666666664</v>
      </c>
      <c r="F385" s="17">
        <v>53.5</v>
      </c>
      <c r="G385" s="17">
        <v>47.666666666666664</v>
      </c>
      <c r="H385" s="61">
        <v>77.583333333333329</v>
      </c>
      <c r="I385" s="61">
        <v>82</v>
      </c>
      <c r="J385" s="44">
        <v>88.428571428571431</v>
      </c>
      <c r="K385" s="85">
        <v>84</v>
      </c>
      <c r="L385" s="17">
        <v>86</v>
      </c>
      <c r="M385" s="17">
        <v>93</v>
      </c>
      <c r="N385" s="17">
        <v>90</v>
      </c>
      <c r="O385" s="17">
        <v>90</v>
      </c>
      <c r="P385" s="17">
        <v>87</v>
      </c>
      <c r="Q385" s="17">
        <v>89</v>
      </c>
    </row>
    <row r="386" spans="2:17" x14ac:dyDescent="0.3">
      <c r="B386" s="3" t="s">
        <v>481</v>
      </c>
      <c r="C386" s="17">
        <v>33.333333333333336</v>
      </c>
      <c r="D386" s="17">
        <v>39.333333333333336</v>
      </c>
      <c r="E386" s="17">
        <v>38.833333333333336</v>
      </c>
      <c r="F386" s="17">
        <v>36.666666666666664</v>
      </c>
      <c r="G386" s="17">
        <v>41.833333333333336</v>
      </c>
      <c r="H386" s="61">
        <v>47.583333333333336</v>
      </c>
      <c r="I386" s="61">
        <v>47.833333333333336</v>
      </c>
      <c r="J386" s="44">
        <v>48.142857142857146</v>
      </c>
      <c r="K386" s="85">
        <v>49</v>
      </c>
      <c r="L386" s="17">
        <v>48</v>
      </c>
      <c r="M386" s="17">
        <v>48</v>
      </c>
      <c r="N386" s="17">
        <v>48</v>
      </c>
      <c r="O386" s="17">
        <v>48</v>
      </c>
      <c r="P386" s="17">
        <v>48</v>
      </c>
      <c r="Q386" s="17">
        <v>48</v>
      </c>
    </row>
    <row r="387" spans="2:17" x14ac:dyDescent="0.3">
      <c r="B387" s="31" t="s">
        <v>192</v>
      </c>
      <c r="C387" s="41">
        <f t="shared" ref="C387:Q387" si="52">+SUM(C388:C396)</f>
        <v>61.916666666666671</v>
      </c>
      <c r="D387" s="41">
        <f t="shared" si="52"/>
        <v>60.083333333333343</v>
      </c>
      <c r="E387" s="41">
        <f t="shared" si="52"/>
        <v>61.916666666666664</v>
      </c>
      <c r="F387" s="41">
        <f t="shared" si="52"/>
        <v>63.666666666666671</v>
      </c>
      <c r="G387" s="41">
        <f t="shared" si="52"/>
        <v>66.166666666666671</v>
      </c>
      <c r="H387" s="60">
        <f>+SUM(H388:H396)</f>
        <v>69.083333333333329</v>
      </c>
      <c r="I387" s="60">
        <f>+SUM(I388:I396)</f>
        <v>67.75</v>
      </c>
      <c r="J387" s="43">
        <f>+SUM(J388:J396)</f>
        <v>63.857142857142861</v>
      </c>
      <c r="K387" s="84">
        <f t="shared" si="52"/>
        <v>67</v>
      </c>
      <c r="L387" s="89">
        <f t="shared" si="52"/>
        <v>65</v>
      </c>
      <c r="M387" s="89">
        <f t="shared" si="52"/>
        <v>66</v>
      </c>
      <c r="N387" s="89">
        <f t="shared" si="52"/>
        <v>63</v>
      </c>
      <c r="O387" s="89">
        <f t="shared" si="52"/>
        <v>61</v>
      </c>
      <c r="P387" s="89">
        <f t="shared" si="52"/>
        <v>63</v>
      </c>
      <c r="Q387" s="89">
        <f t="shared" si="52"/>
        <v>62</v>
      </c>
    </row>
    <row r="388" spans="2:17" x14ac:dyDescent="0.3">
      <c r="B388" s="3" t="s">
        <v>482</v>
      </c>
      <c r="C388" s="17">
        <v>7.833333333333333</v>
      </c>
      <c r="D388" s="17">
        <v>7</v>
      </c>
      <c r="E388" s="17">
        <v>6.833333333333333</v>
      </c>
      <c r="F388" s="17">
        <v>6</v>
      </c>
      <c r="G388" s="17">
        <v>6.083333333333333</v>
      </c>
      <c r="H388" s="61">
        <v>7</v>
      </c>
      <c r="I388" s="61">
        <v>7</v>
      </c>
      <c r="J388" s="44">
        <v>6.8571428571428568</v>
      </c>
      <c r="K388" s="85">
        <v>7</v>
      </c>
      <c r="L388" s="17">
        <v>7</v>
      </c>
      <c r="M388" s="17">
        <v>7</v>
      </c>
      <c r="N388" s="17">
        <v>7</v>
      </c>
      <c r="O388" s="17">
        <v>7</v>
      </c>
      <c r="P388" s="17">
        <v>7</v>
      </c>
      <c r="Q388" s="17">
        <v>6</v>
      </c>
    </row>
    <row r="389" spans="2:17" x14ac:dyDescent="0.3">
      <c r="B389" s="3" t="s">
        <v>483</v>
      </c>
      <c r="C389" s="17">
        <v>6</v>
      </c>
      <c r="D389" s="17">
        <v>6.583333333333333</v>
      </c>
      <c r="E389" s="17">
        <v>6</v>
      </c>
      <c r="F389" s="17">
        <v>6</v>
      </c>
      <c r="G389" s="17">
        <v>6.166666666666667</v>
      </c>
      <c r="H389" s="61">
        <v>5.75</v>
      </c>
      <c r="I389" s="61">
        <v>5</v>
      </c>
      <c r="J389" s="44">
        <v>5</v>
      </c>
      <c r="K389" s="85">
        <v>5</v>
      </c>
      <c r="L389" s="17">
        <v>5</v>
      </c>
      <c r="M389" s="17">
        <v>5</v>
      </c>
      <c r="N389" s="17">
        <v>5</v>
      </c>
      <c r="O389" s="17">
        <v>5</v>
      </c>
      <c r="P389" s="17">
        <v>5</v>
      </c>
      <c r="Q389" s="17">
        <v>5</v>
      </c>
    </row>
    <row r="390" spans="2:17" x14ac:dyDescent="0.3">
      <c r="B390" s="3" t="s">
        <v>484</v>
      </c>
      <c r="C390" s="17">
        <v>6</v>
      </c>
      <c r="D390" s="17">
        <v>7.166666666666667</v>
      </c>
      <c r="E390" s="17">
        <v>7.5</v>
      </c>
      <c r="F390" s="17">
        <v>7</v>
      </c>
      <c r="G390" s="17">
        <v>10.333333333333334</v>
      </c>
      <c r="H390" s="61">
        <v>14.75</v>
      </c>
      <c r="I390" s="61">
        <v>14.833333333333334</v>
      </c>
      <c r="J390" s="44">
        <v>13.142857142857142</v>
      </c>
      <c r="K390" s="85">
        <v>16</v>
      </c>
      <c r="L390" s="17">
        <v>14</v>
      </c>
      <c r="M390" s="17">
        <v>14</v>
      </c>
      <c r="N390" s="17">
        <v>12</v>
      </c>
      <c r="O390" s="17">
        <v>12</v>
      </c>
      <c r="P390" s="17">
        <v>12</v>
      </c>
      <c r="Q390" s="17">
        <v>12</v>
      </c>
    </row>
    <row r="391" spans="2:17" x14ac:dyDescent="0.3">
      <c r="B391" s="3" t="s">
        <v>485</v>
      </c>
      <c r="C391" s="17">
        <v>8.9166666666666661</v>
      </c>
      <c r="D391" s="17">
        <v>5.166666666666667</v>
      </c>
      <c r="E391" s="17">
        <v>7.583333333333333</v>
      </c>
      <c r="F391" s="17">
        <v>8.75</v>
      </c>
      <c r="G391" s="17">
        <v>7.083333333333333</v>
      </c>
      <c r="H391" s="61">
        <v>7</v>
      </c>
      <c r="I391" s="61">
        <v>7</v>
      </c>
      <c r="J391" s="44">
        <v>7</v>
      </c>
      <c r="K391" s="85">
        <v>7</v>
      </c>
      <c r="L391" s="17">
        <v>7</v>
      </c>
      <c r="M391" s="17">
        <v>7</v>
      </c>
      <c r="N391" s="17">
        <v>7</v>
      </c>
      <c r="O391" s="17">
        <v>7</v>
      </c>
      <c r="P391" s="17">
        <v>7</v>
      </c>
      <c r="Q391" s="17">
        <v>7</v>
      </c>
    </row>
    <row r="392" spans="2:17" x14ac:dyDescent="0.3">
      <c r="B392" s="3" t="s">
        <v>486</v>
      </c>
      <c r="C392" s="17">
        <v>5.75</v>
      </c>
      <c r="D392" s="17">
        <v>5.5</v>
      </c>
      <c r="E392" s="17">
        <v>5.416666666666667</v>
      </c>
      <c r="F392" s="17">
        <v>6.25</v>
      </c>
      <c r="G392" s="17">
        <v>7</v>
      </c>
      <c r="H392" s="61">
        <v>6.5</v>
      </c>
      <c r="I392" s="61">
        <v>5.416666666666667</v>
      </c>
      <c r="J392" s="44">
        <v>4.4285714285714288</v>
      </c>
      <c r="K392" s="85">
        <v>5</v>
      </c>
      <c r="L392" s="17">
        <v>5</v>
      </c>
      <c r="M392" s="17">
        <v>5</v>
      </c>
      <c r="N392" s="17">
        <v>4</v>
      </c>
      <c r="O392" s="17">
        <v>4</v>
      </c>
      <c r="P392" s="17">
        <v>4</v>
      </c>
      <c r="Q392" s="17">
        <v>4</v>
      </c>
    </row>
    <row r="393" spans="2:17" x14ac:dyDescent="0.3">
      <c r="B393" s="3" t="s">
        <v>487</v>
      </c>
      <c r="C393" s="17">
        <v>3.0833333333333335</v>
      </c>
      <c r="D393" s="17">
        <v>3.5</v>
      </c>
      <c r="E393" s="17">
        <v>3.3333333333333335</v>
      </c>
      <c r="F393" s="17">
        <v>3</v>
      </c>
      <c r="G393" s="17">
        <v>2.8333333333333335</v>
      </c>
      <c r="H393" s="61">
        <v>2.9166666666666665</v>
      </c>
      <c r="I393" s="61">
        <v>3</v>
      </c>
      <c r="J393" s="44">
        <v>3</v>
      </c>
      <c r="K393" s="85">
        <v>3</v>
      </c>
      <c r="L393" s="17">
        <v>3</v>
      </c>
      <c r="M393" s="17">
        <v>3</v>
      </c>
      <c r="N393" s="17">
        <v>3</v>
      </c>
      <c r="O393" s="17">
        <v>3</v>
      </c>
      <c r="P393" s="17">
        <v>3</v>
      </c>
      <c r="Q393" s="17">
        <v>3</v>
      </c>
    </row>
    <row r="394" spans="2:17" x14ac:dyDescent="0.3">
      <c r="B394" s="3" t="s">
        <v>488</v>
      </c>
      <c r="C394" s="17">
        <v>8.3333333333333339</v>
      </c>
      <c r="D394" s="17">
        <v>8</v>
      </c>
      <c r="E394" s="17">
        <v>8</v>
      </c>
      <c r="F394" s="17">
        <v>7.333333333333333</v>
      </c>
      <c r="G394" s="17">
        <v>6.166666666666667</v>
      </c>
      <c r="H394" s="61">
        <v>6</v>
      </c>
      <c r="I394" s="61">
        <v>6</v>
      </c>
      <c r="J394" s="44">
        <v>6</v>
      </c>
      <c r="K394" s="85">
        <v>6</v>
      </c>
      <c r="L394" s="17">
        <v>6</v>
      </c>
      <c r="M394" s="17">
        <v>6</v>
      </c>
      <c r="N394" s="17">
        <v>6</v>
      </c>
      <c r="O394" s="17">
        <v>6</v>
      </c>
      <c r="P394" s="17">
        <v>6</v>
      </c>
      <c r="Q394" s="17">
        <v>6</v>
      </c>
    </row>
    <row r="395" spans="2:17" x14ac:dyDescent="0.3">
      <c r="B395" s="3" t="s">
        <v>489</v>
      </c>
      <c r="C395" s="17">
        <v>6.25</v>
      </c>
      <c r="D395" s="17">
        <v>7.833333333333333</v>
      </c>
      <c r="E395" s="17">
        <v>8</v>
      </c>
      <c r="F395" s="17">
        <v>10.333333333333334</v>
      </c>
      <c r="G395" s="17">
        <v>11.5</v>
      </c>
      <c r="H395" s="61">
        <v>12</v>
      </c>
      <c r="I395" s="61">
        <v>12.5</v>
      </c>
      <c r="J395" s="44">
        <v>10.428571428571429</v>
      </c>
      <c r="K395" s="85">
        <v>11</v>
      </c>
      <c r="L395" s="17">
        <v>11</v>
      </c>
      <c r="M395" s="17">
        <v>11</v>
      </c>
      <c r="N395" s="17">
        <v>11</v>
      </c>
      <c r="O395" s="17">
        <v>9</v>
      </c>
      <c r="P395" s="17">
        <v>10</v>
      </c>
      <c r="Q395" s="17">
        <v>10</v>
      </c>
    </row>
    <row r="396" spans="2:17" x14ac:dyDescent="0.3">
      <c r="B396" s="3" t="s">
        <v>490</v>
      </c>
      <c r="C396" s="17">
        <v>9.75</v>
      </c>
      <c r="D396" s="17">
        <v>9.3333333333333339</v>
      </c>
      <c r="E396" s="17">
        <v>9.25</v>
      </c>
      <c r="F396" s="17">
        <v>9</v>
      </c>
      <c r="G396" s="17">
        <v>9</v>
      </c>
      <c r="H396" s="61">
        <v>7.166666666666667</v>
      </c>
      <c r="I396" s="61">
        <v>7</v>
      </c>
      <c r="J396" s="44">
        <v>8</v>
      </c>
      <c r="K396" s="85">
        <v>7</v>
      </c>
      <c r="L396" s="17">
        <v>7</v>
      </c>
      <c r="M396" s="17">
        <v>8</v>
      </c>
      <c r="N396" s="17">
        <v>8</v>
      </c>
      <c r="O396" s="17">
        <v>8</v>
      </c>
      <c r="P396" s="17">
        <v>9</v>
      </c>
      <c r="Q396" s="17">
        <v>9</v>
      </c>
    </row>
    <row r="397" spans="2:17" x14ac:dyDescent="0.3">
      <c r="B397" s="31" t="s">
        <v>193</v>
      </c>
      <c r="C397" s="41">
        <f t="shared" ref="C397:Q397" si="53">+SUM(C398:C414)</f>
        <v>97.333333333333329</v>
      </c>
      <c r="D397" s="41">
        <f t="shared" si="53"/>
        <v>100.08333333333333</v>
      </c>
      <c r="E397" s="41">
        <f t="shared" si="53"/>
        <v>112.83333333333333</v>
      </c>
      <c r="F397" s="41">
        <f t="shared" si="53"/>
        <v>117</v>
      </c>
      <c r="G397" s="41">
        <f t="shared" si="53"/>
        <v>131.33333333333331</v>
      </c>
      <c r="H397" s="60">
        <f>+SUM(H398:H414)</f>
        <v>108.41666666666667</v>
      </c>
      <c r="I397" s="60">
        <f>+SUM(I398:I414)</f>
        <v>111</v>
      </c>
      <c r="J397" s="43">
        <f>+SUM(J398:J414)</f>
        <v>112.42857142857143</v>
      </c>
      <c r="K397" s="84">
        <f t="shared" si="53"/>
        <v>113</v>
      </c>
      <c r="L397" s="89">
        <f t="shared" si="53"/>
        <v>113</v>
      </c>
      <c r="M397" s="89">
        <f t="shared" si="53"/>
        <v>113</v>
      </c>
      <c r="N397" s="89">
        <f t="shared" si="53"/>
        <v>112</v>
      </c>
      <c r="O397" s="89">
        <f t="shared" si="53"/>
        <v>111</v>
      </c>
      <c r="P397" s="89">
        <f t="shared" si="53"/>
        <v>112</v>
      </c>
      <c r="Q397" s="89">
        <f t="shared" si="53"/>
        <v>113</v>
      </c>
    </row>
    <row r="398" spans="2:17" x14ac:dyDescent="0.3">
      <c r="B398" s="3" t="s">
        <v>491</v>
      </c>
      <c r="C398" s="17">
        <v>2</v>
      </c>
      <c r="D398" s="17">
        <v>3.5</v>
      </c>
      <c r="E398" s="17">
        <v>4.916666666666667</v>
      </c>
      <c r="F398" s="17">
        <v>4.666666666666667</v>
      </c>
      <c r="G398" s="17">
        <v>4</v>
      </c>
      <c r="H398" s="61">
        <v>4</v>
      </c>
      <c r="I398" s="61">
        <v>4.5</v>
      </c>
      <c r="J398" s="44">
        <v>5</v>
      </c>
      <c r="K398" s="85">
        <v>5</v>
      </c>
      <c r="L398" s="17">
        <v>5</v>
      </c>
      <c r="M398" s="17">
        <v>5</v>
      </c>
      <c r="N398" s="17">
        <v>5</v>
      </c>
      <c r="O398" s="17">
        <v>5</v>
      </c>
      <c r="P398" s="17">
        <v>5</v>
      </c>
      <c r="Q398" s="17">
        <v>5</v>
      </c>
    </row>
    <row r="399" spans="2:17" x14ac:dyDescent="0.3">
      <c r="B399" s="3" t="s">
        <v>492</v>
      </c>
      <c r="C399" s="17">
        <v>5</v>
      </c>
      <c r="D399" s="17">
        <v>5</v>
      </c>
      <c r="E399" s="17">
        <v>4.916666666666667</v>
      </c>
      <c r="F399" s="17">
        <v>5</v>
      </c>
      <c r="G399" s="17">
        <v>5</v>
      </c>
      <c r="H399" s="61">
        <v>5</v>
      </c>
      <c r="I399" s="61">
        <v>5</v>
      </c>
      <c r="J399" s="44">
        <v>5</v>
      </c>
      <c r="K399" s="85">
        <v>5</v>
      </c>
      <c r="L399" s="17">
        <v>5</v>
      </c>
      <c r="M399" s="17">
        <v>5</v>
      </c>
      <c r="N399" s="17">
        <v>5</v>
      </c>
      <c r="O399" s="17">
        <v>5</v>
      </c>
      <c r="P399" s="17">
        <v>5</v>
      </c>
      <c r="Q399" s="17">
        <v>5</v>
      </c>
    </row>
    <row r="400" spans="2:17" x14ac:dyDescent="0.3">
      <c r="B400" s="3" t="s">
        <v>493</v>
      </c>
      <c r="C400" s="17">
        <v>17.416666666666668</v>
      </c>
      <c r="D400" s="17">
        <v>18.166666666666668</v>
      </c>
      <c r="E400" s="17">
        <v>20.75</v>
      </c>
      <c r="F400" s="17">
        <v>19</v>
      </c>
      <c r="G400" s="17">
        <v>31.75</v>
      </c>
      <c r="H400" s="61">
        <v>17.083333333333332</v>
      </c>
      <c r="I400" s="61">
        <v>11</v>
      </c>
      <c r="J400" s="44">
        <v>10.428571428571429</v>
      </c>
      <c r="K400" s="85">
        <v>11</v>
      </c>
      <c r="L400" s="17">
        <v>11</v>
      </c>
      <c r="M400" s="17">
        <v>11</v>
      </c>
      <c r="N400" s="17">
        <v>10</v>
      </c>
      <c r="O400" s="17">
        <v>10</v>
      </c>
      <c r="P400" s="17">
        <v>10</v>
      </c>
      <c r="Q400" s="17">
        <v>10</v>
      </c>
    </row>
    <row r="401" spans="2:17" x14ac:dyDescent="0.3">
      <c r="B401" s="3" t="s">
        <v>494</v>
      </c>
      <c r="C401" s="17">
        <v>2.5</v>
      </c>
      <c r="D401" s="17">
        <v>3.75</v>
      </c>
      <c r="E401" s="17">
        <v>5.25</v>
      </c>
      <c r="F401" s="17">
        <v>6.666666666666667</v>
      </c>
      <c r="G401" s="17">
        <v>6.333333333333333</v>
      </c>
      <c r="H401" s="61">
        <v>7</v>
      </c>
      <c r="I401" s="61">
        <v>8</v>
      </c>
      <c r="J401" s="44">
        <v>8.4285714285714288</v>
      </c>
      <c r="K401" s="85">
        <v>8</v>
      </c>
      <c r="L401" s="17">
        <v>8</v>
      </c>
      <c r="M401" s="17">
        <v>8</v>
      </c>
      <c r="N401" s="17">
        <v>8</v>
      </c>
      <c r="O401" s="17">
        <v>8</v>
      </c>
      <c r="P401" s="17">
        <v>9</v>
      </c>
      <c r="Q401" s="17">
        <v>10</v>
      </c>
    </row>
    <row r="402" spans="2:17" x14ac:dyDescent="0.3">
      <c r="B402" s="3" t="s">
        <v>495</v>
      </c>
      <c r="C402" s="17">
        <v>6</v>
      </c>
      <c r="D402" s="17">
        <v>6</v>
      </c>
      <c r="E402" s="17">
        <v>6</v>
      </c>
      <c r="F402" s="17">
        <v>6</v>
      </c>
      <c r="G402" s="17">
        <v>6</v>
      </c>
      <c r="H402" s="61">
        <v>6</v>
      </c>
      <c r="I402" s="61">
        <v>6.75</v>
      </c>
      <c r="J402" s="44">
        <v>7.1428571428571432</v>
      </c>
      <c r="K402" s="85">
        <v>8</v>
      </c>
      <c r="L402" s="17">
        <v>7</v>
      </c>
      <c r="M402" s="17">
        <v>7</v>
      </c>
      <c r="N402" s="17">
        <v>7</v>
      </c>
      <c r="O402" s="17">
        <v>7</v>
      </c>
      <c r="P402" s="17">
        <v>7</v>
      </c>
      <c r="Q402" s="17">
        <v>7</v>
      </c>
    </row>
    <row r="403" spans="2:17" x14ac:dyDescent="0.3">
      <c r="B403" s="3" t="s">
        <v>496</v>
      </c>
      <c r="C403" s="17">
        <v>6.25</v>
      </c>
      <c r="D403" s="17">
        <v>6.166666666666667</v>
      </c>
      <c r="E403" s="17">
        <v>8.75</v>
      </c>
      <c r="F403" s="17">
        <v>12.666666666666666</v>
      </c>
      <c r="G403" s="17">
        <v>14.916666666666666</v>
      </c>
      <c r="H403" s="61">
        <v>4.75</v>
      </c>
      <c r="I403" s="61">
        <v>11.166666666666666</v>
      </c>
      <c r="J403" s="44">
        <v>13</v>
      </c>
      <c r="K403" s="85">
        <v>13</v>
      </c>
      <c r="L403" s="17">
        <v>13</v>
      </c>
      <c r="M403" s="17">
        <v>13</v>
      </c>
      <c r="N403" s="17">
        <v>13</v>
      </c>
      <c r="O403" s="17">
        <v>13</v>
      </c>
      <c r="P403" s="17">
        <v>13</v>
      </c>
      <c r="Q403" s="17">
        <v>13</v>
      </c>
    </row>
    <row r="404" spans="2:17" x14ac:dyDescent="0.3">
      <c r="B404" s="3" t="s">
        <v>497</v>
      </c>
      <c r="C404" s="17">
        <v>5</v>
      </c>
      <c r="D404" s="17">
        <v>5</v>
      </c>
      <c r="E404" s="17">
        <v>5.833333333333333</v>
      </c>
      <c r="F404" s="17">
        <v>5.833333333333333</v>
      </c>
      <c r="G404" s="17">
        <v>5.916666666666667</v>
      </c>
      <c r="H404" s="61">
        <v>5</v>
      </c>
      <c r="I404" s="61">
        <v>5.083333333333333</v>
      </c>
      <c r="J404" s="44">
        <v>5</v>
      </c>
      <c r="K404" s="85">
        <v>5</v>
      </c>
      <c r="L404" s="17">
        <v>5</v>
      </c>
      <c r="M404" s="17">
        <v>5</v>
      </c>
      <c r="N404" s="17">
        <v>5</v>
      </c>
      <c r="O404" s="17">
        <v>5</v>
      </c>
      <c r="P404" s="17">
        <v>5</v>
      </c>
      <c r="Q404" s="17">
        <v>5</v>
      </c>
    </row>
    <row r="405" spans="2:17" x14ac:dyDescent="0.3">
      <c r="B405" s="3" t="s">
        <v>498</v>
      </c>
      <c r="C405" s="17">
        <v>6</v>
      </c>
      <c r="D405" s="17">
        <v>6</v>
      </c>
      <c r="E405" s="17">
        <v>6</v>
      </c>
      <c r="F405" s="17">
        <v>6</v>
      </c>
      <c r="G405" s="17">
        <v>5.666666666666667</v>
      </c>
      <c r="H405" s="61">
        <v>5.916666666666667</v>
      </c>
      <c r="I405" s="61">
        <v>6</v>
      </c>
      <c r="J405" s="44">
        <v>6</v>
      </c>
      <c r="K405" s="85">
        <v>6</v>
      </c>
      <c r="L405" s="17">
        <v>6</v>
      </c>
      <c r="M405" s="17">
        <v>6</v>
      </c>
      <c r="N405" s="17">
        <v>6</v>
      </c>
      <c r="O405" s="17">
        <v>6</v>
      </c>
      <c r="P405" s="17">
        <v>6</v>
      </c>
      <c r="Q405" s="17">
        <v>6</v>
      </c>
    </row>
    <row r="406" spans="2:17" x14ac:dyDescent="0.3">
      <c r="B406" s="3" t="s">
        <v>499</v>
      </c>
      <c r="C406" s="17">
        <v>6</v>
      </c>
      <c r="D406" s="17">
        <v>5.666666666666667</v>
      </c>
      <c r="E406" s="17">
        <v>6</v>
      </c>
      <c r="F406" s="17">
        <v>5.333333333333333</v>
      </c>
      <c r="G406" s="17">
        <v>5.083333333333333</v>
      </c>
      <c r="H406" s="61">
        <v>4</v>
      </c>
      <c r="I406" s="61">
        <v>4</v>
      </c>
      <c r="J406" s="44">
        <v>4</v>
      </c>
      <c r="K406" s="85">
        <v>4</v>
      </c>
      <c r="L406" s="17">
        <v>4</v>
      </c>
      <c r="M406" s="17">
        <v>4</v>
      </c>
      <c r="N406" s="17">
        <v>4</v>
      </c>
      <c r="O406" s="17">
        <v>4</v>
      </c>
      <c r="P406" s="17">
        <v>4</v>
      </c>
      <c r="Q406" s="17">
        <v>4</v>
      </c>
    </row>
    <row r="407" spans="2:17" x14ac:dyDescent="0.3">
      <c r="B407" s="3" t="s">
        <v>500</v>
      </c>
      <c r="C407" s="17">
        <v>5.583333333333333</v>
      </c>
      <c r="D407" s="17">
        <v>4.166666666666667</v>
      </c>
      <c r="E407" s="17">
        <v>4</v>
      </c>
      <c r="F407" s="17">
        <v>4</v>
      </c>
      <c r="G407" s="17">
        <v>4</v>
      </c>
      <c r="H407" s="61">
        <v>4.916666666666667</v>
      </c>
      <c r="I407" s="61">
        <v>5</v>
      </c>
      <c r="J407" s="44">
        <v>5.8571428571428568</v>
      </c>
      <c r="K407" s="85">
        <v>5</v>
      </c>
      <c r="L407" s="17">
        <v>6</v>
      </c>
      <c r="M407" s="17">
        <v>6</v>
      </c>
      <c r="N407" s="17">
        <v>6</v>
      </c>
      <c r="O407" s="17">
        <v>6</v>
      </c>
      <c r="P407" s="17">
        <v>6</v>
      </c>
      <c r="Q407" s="17">
        <v>6</v>
      </c>
    </row>
    <row r="408" spans="2:17" x14ac:dyDescent="0.3">
      <c r="B408" s="3" t="s">
        <v>501</v>
      </c>
      <c r="C408" s="17">
        <v>7</v>
      </c>
      <c r="D408" s="17">
        <v>7</v>
      </c>
      <c r="E408" s="17">
        <v>7.083333333333333</v>
      </c>
      <c r="F408" s="17">
        <v>7</v>
      </c>
      <c r="G408" s="17">
        <v>7.583333333333333</v>
      </c>
      <c r="H408" s="61">
        <v>7.916666666666667</v>
      </c>
      <c r="I408" s="61">
        <v>7.666666666666667</v>
      </c>
      <c r="J408" s="44">
        <v>6.5714285714285712</v>
      </c>
      <c r="K408" s="85">
        <v>7</v>
      </c>
      <c r="L408" s="17">
        <v>7</v>
      </c>
      <c r="M408" s="17">
        <v>7</v>
      </c>
      <c r="N408" s="17">
        <v>7</v>
      </c>
      <c r="O408" s="17">
        <v>6</v>
      </c>
      <c r="P408" s="17">
        <v>6</v>
      </c>
      <c r="Q408" s="17">
        <v>6</v>
      </c>
    </row>
    <row r="409" spans="2:17" x14ac:dyDescent="0.3">
      <c r="B409" s="3" t="s">
        <v>502</v>
      </c>
      <c r="C409" s="17">
        <v>5</v>
      </c>
      <c r="D409" s="17">
        <v>5</v>
      </c>
      <c r="E409" s="17">
        <v>5.75</v>
      </c>
      <c r="F409" s="17">
        <v>6.833333333333333</v>
      </c>
      <c r="G409" s="17">
        <v>8</v>
      </c>
      <c r="H409" s="61">
        <v>8.9166666666666661</v>
      </c>
      <c r="I409" s="61">
        <v>9</v>
      </c>
      <c r="J409" s="44">
        <v>9</v>
      </c>
      <c r="K409" s="85">
        <v>9</v>
      </c>
      <c r="L409" s="17">
        <v>9</v>
      </c>
      <c r="M409" s="17">
        <v>9</v>
      </c>
      <c r="N409" s="17">
        <v>9</v>
      </c>
      <c r="O409" s="17">
        <v>9</v>
      </c>
      <c r="P409" s="17">
        <v>9</v>
      </c>
      <c r="Q409" s="17">
        <v>9</v>
      </c>
    </row>
    <row r="410" spans="2:17" x14ac:dyDescent="0.3">
      <c r="B410" s="3" t="s">
        <v>503</v>
      </c>
      <c r="C410" s="17">
        <v>4</v>
      </c>
      <c r="D410" s="17">
        <v>4</v>
      </c>
      <c r="E410" s="17">
        <v>7.333333333333333</v>
      </c>
      <c r="F410" s="17">
        <v>8</v>
      </c>
      <c r="G410" s="17">
        <v>7</v>
      </c>
      <c r="H410" s="61">
        <v>6.916666666666667</v>
      </c>
      <c r="I410" s="61">
        <v>7</v>
      </c>
      <c r="J410" s="44">
        <v>7</v>
      </c>
      <c r="K410" s="85">
        <v>7</v>
      </c>
      <c r="L410" s="17">
        <v>7</v>
      </c>
      <c r="M410" s="17">
        <v>7</v>
      </c>
      <c r="N410" s="17">
        <v>7</v>
      </c>
      <c r="O410" s="17">
        <v>7</v>
      </c>
      <c r="P410" s="17">
        <v>7</v>
      </c>
      <c r="Q410" s="17">
        <v>7</v>
      </c>
    </row>
    <row r="411" spans="2:17" x14ac:dyDescent="0.3">
      <c r="B411" s="3" t="s">
        <v>504</v>
      </c>
      <c r="C411" s="17">
        <v>4</v>
      </c>
      <c r="D411" s="17">
        <v>4.75</v>
      </c>
      <c r="E411" s="17">
        <v>4.333333333333333</v>
      </c>
      <c r="F411" s="17">
        <v>4</v>
      </c>
      <c r="G411" s="17">
        <v>4.083333333333333</v>
      </c>
      <c r="H411" s="61">
        <v>5</v>
      </c>
      <c r="I411" s="61">
        <v>4.75</v>
      </c>
      <c r="J411" s="44">
        <v>4</v>
      </c>
      <c r="K411" s="85">
        <v>4</v>
      </c>
      <c r="L411" s="17">
        <v>4</v>
      </c>
      <c r="M411" s="17">
        <v>4</v>
      </c>
      <c r="N411" s="17">
        <v>4</v>
      </c>
      <c r="O411" s="17">
        <v>4</v>
      </c>
      <c r="P411" s="17">
        <v>4</v>
      </c>
      <c r="Q411" s="17">
        <v>4</v>
      </c>
    </row>
    <row r="412" spans="2:17" x14ac:dyDescent="0.3">
      <c r="B412" s="3" t="s">
        <v>505</v>
      </c>
      <c r="C412" s="17">
        <v>5</v>
      </c>
      <c r="D412" s="17">
        <v>5</v>
      </c>
      <c r="E412" s="17">
        <v>5</v>
      </c>
      <c r="F412" s="17">
        <v>5</v>
      </c>
      <c r="G412" s="17">
        <v>5</v>
      </c>
      <c r="H412" s="61">
        <v>5</v>
      </c>
      <c r="I412" s="61">
        <v>5</v>
      </c>
      <c r="J412" s="44">
        <v>5</v>
      </c>
      <c r="K412" s="85">
        <v>5</v>
      </c>
      <c r="L412" s="17">
        <v>5</v>
      </c>
      <c r="M412" s="17">
        <v>5</v>
      </c>
      <c r="N412" s="17">
        <v>5</v>
      </c>
      <c r="O412" s="17">
        <v>5</v>
      </c>
      <c r="P412" s="17">
        <v>5</v>
      </c>
      <c r="Q412" s="17">
        <v>5</v>
      </c>
    </row>
    <row r="413" spans="2:17" x14ac:dyDescent="0.3">
      <c r="B413" s="3" t="s">
        <v>506</v>
      </c>
      <c r="C413" s="17">
        <v>4</v>
      </c>
      <c r="D413" s="17">
        <v>4</v>
      </c>
      <c r="E413" s="17">
        <v>4</v>
      </c>
      <c r="F413" s="17">
        <v>4</v>
      </c>
      <c r="G413" s="17">
        <v>4</v>
      </c>
      <c r="H413" s="61">
        <v>4</v>
      </c>
      <c r="I413" s="61">
        <v>4</v>
      </c>
      <c r="J413" s="44">
        <v>4</v>
      </c>
      <c r="K413" s="85">
        <v>4</v>
      </c>
      <c r="L413" s="17">
        <v>4</v>
      </c>
      <c r="M413" s="17">
        <v>4</v>
      </c>
      <c r="N413" s="17">
        <v>4</v>
      </c>
      <c r="O413" s="17">
        <v>4</v>
      </c>
      <c r="P413" s="17">
        <v>4</v>
      </c>
      <c r="Q413" s="17">
        <v>4</v>
      </c>
    </row>
    <row r="414" spans="2:17" x14ac:dyDescent="0.3">
      <c r="B414" s="3" t="s">
        <v>507</v>
      </c>
      <c r="C414" s="17">
        <v>6.583333333333333</v>
      </c>
      <c r="D414" s="17">
        <v>6.916666666666667</v>
      </c>
      <c r="E414" s="17">
        <v>6.916666666666667</v>
      </c>
      <c r="F414" s="17">
        <v>7</v>
      </c>
      <c r="G414" s="17">
        <v>7</v>
      </c>
      <c r="H414" s="61">
        <v>7</v>
      </c>
      <c r="I414" s="61">
        <v>7.083333333333333</v>
      </c>
      <c r="J414" s="44">
        <v>7</v>
      </c>
      <c r="K414" s="85">
        <v>7</v>
      </c>
      <c r="L414" s="17">
        <v>7</v>
      </c>
      <c r="M414" s="17">
        <v>7</v>
      </c>
      <c r="N414" s="17">
        <v>7</v>
      </c>
      <c r="O414" s="17">
        <v>7</v>
      </c>
      <c r="P414" s="17">
        <v>7</v>
      </c>
      <c r="Q414" s="17">
        <v>7</v>
      </c>
    </row>
    <row r="415" spans="2:17" x14ac:dyDescent="0.3">
      <c r="B415" s="31" t="s">
        <v>194</v>
      </c>
      <c r="C415" s="41">
        <f t="shared" ref="C415:Q415" si="54">+SUM(C416:C425)</f>
        <v>43.583333333333336</v>
      </c>
      <c r="D415" s="41">
        <f t="shared" si="54"/>
        <v>45.916666666666671</v>
      </c>
      <c r="E415" s="41">
        <f t="shared" si="54"/>
        <v>47.583333333333329</v>
      </c>
      <c r="F415" s="41">
        <f t="shared" si="54"/>
        <v>49.5</v>
      </c>
      <c r="G415" s="41">
        <f t="shared" si="54"/>
        <v>51.083333333333336</v>
      </c>
      <c r="H415" s="60">
        <f>+SUM(H416:H425)</f>
        <v>53.5</v>
      </c>
      <c r="I415" s="60">
        <f>+SUM(I416:I425)</f>
        <v>55.000000000000007</v>
      </c>
      <c r="J415" s="43">
        <f>+SUM(J416:J425)</f>
        <v>53.285714285714285</v>
      </c>
      <c r="K415" s="84">
        <f t="shared" si="54"/>
        <v>54</v>
      </c>
      <c r="L415" s="89">
        <f t="shared" si="54"/>
        <v>54</v>
      </c>
      <c r="M415" s="89">
        <f t="shared" si="54"/>
        <v>54</v>
      </c>
      <c r="N415" s="89">
        <f t="shared" si="54"/>
        <v>53</v>
      </c>
      <c r="O415" s="89">
        <f t="shared" si="54"/>
        <v>53</v>
      </c>
      <c r="P415" s="89">
        <f t="shared" si="54"/>
        <v>53</v>
      </c>
      <c r="Q415" s="89">
        <f t="shared" si="54"/>
        <v>49</v>
      </c>
    </row>
    <row r="416" spans="2:17" x14ac:dyDescent="0.3">
      <c r="B416" s="3" t="s">
        <v>508</v>
      </c>
      <c r="C416" s="17">
        <v>7</v>
      </c>
      <c r="D416" s="17">
        <v>7.166666666666667</v>
      </c>
      <c r="E416" s="17">
        <v>8</v>
      </c>
      <c r="F416" s="17">
        <v>8</v>
      </c>
      <c r="G416" s="17">
        <v>7.583333333333333</v>
      </c>
      <c r="H416" s="61">
        <v>8</v>
      </c>
      <c r="I416" s="61">
        <v>8</v>
      </c>
      <c r="J416" s="44">
        <v>8</v>
      </c>
      <c r="K416" s="85">
        <v>8</v>
      </c>
      <c r="L416" s="17">
        <v>8</v>
      </c>
      <c r="M416" s="17">
        <v>8</v>
      </c>
      <c r="N416" s="17">
        <v>8</v>
      </c>
      <c r="O416" s="17">
        <v>8</v>
      </c>
      <c r="P416" s="17">
        <v>8</v>
      </c>
      <c r="Q416" s="17">
        <v>8</v>
      </c>
    </row>
    <row r="417" spans="2:17" x14ac:dyDescent="0.3">
      <c r="B417" s="3" t="s">
        <v>509</v>
      </c>
      <c r="C417" s="17">
        <v>4.583333333333333</v>
      </c>
      <c r="D417" s="17">
        <v>4.833333333333333</v>
      </c>
      <c r="E417" s="17">
        <v>5</v>
      </c>
      <c r="F417" s="17">
        <v>5</v>
      </c>
      <c r="G417" s="17">
        <v>4.666666666666667</v>
      </c>
      <c r="H417" s="61">
        <v>5</v>
      </c>
      <c r="I417" s="61">
        <v>5</v>
      </c>
      <c r="J417" s="44">
        <v>5</v>
      </c>
      <c r="K417" s="85">
        <v>5</v>
      </c>
      <c r="L417" s="17">
        <v>5</v>
      </c>
      <c r="M417" s="17">
        <v>5</v>
      </c>
      <c r="N417" s="17">
        <v>5</v>
      </c>
      <c r="O417" s="17">
        <v>5</v>
      </c>
      <c r="P417" s="17">
        <v>5</v>
      </c>
      <c r="Q417" s="17">
        <v>5</v>
      </c>
    </row>
    <row r="418" spans="2:17" x14ac:dyDescent="0.3">
      <c r="B418" s="3" t="s">
        <v>510</v>
      </c>
      <c r="C418" s="17">
        <v>4</v>
      </c>
      <c r="D418" s="17">
        <v>4</v>
      </c>
      <c r="E418" s="17">
        <v>4</v>
      </c>
      <c r="F418" s="17">
        <v>4</v>
      </c>
      <c r="G418" s="17">
        <v>4</v>
      </c>
      <c r="H418" s="61">
        <v>4</v>
      </c>
      <c r="I418" s="61">
        <v>4.916666666666667</v>
      </c>
      <c r="J418" s="44">
        <v>5</v>
      </c>
      <c r="K418" s="85">
        <v>5</v>
      </c>
      <c r="L418" s="17">
        <v>5</v>
      </c>
      <c r="M418" s="17">
        <v>5</v>
      </c>
      <c r="N418" s="17">
        <v>5</v>
      </c>
      <c r="O418" s="17">
        <v>5</v>
      </c>
      <c r="P418" s="17">
        <v>5</v>
      </c>
      <c r="Q418" s="17">
        <v>5</v>
      </c>
    </row>
    <row r="419" spans="2:17" x14ac:dyDescent="0.3">
      <c r="B419" s="3" t="s">
        <v>511</v>
      </c>
      <c r="C419" s="17">
        <v>2.1666666666666665</v>
      </c>
      <c r="D419" s="17">
        <v>3.4166666666666665</v>
      </c>
      <c r="E419" s="17">
        <v>3.3333333333333335</v>
      </c>
      <c r="F419" s="17">
        <v>4</v>
      </c>
      <c r="G419" s="17">
        <v>3.6666666666666665</v>
      </c>
      <c r="H419" s="61">
        <v>4</v>
      </c>
      <c r="I419" s="61">
        <v>4</v>
      </c>
      <c r="J419" s="44">
        <v>3</v>
      </c>
      <c r="K419" s="85">
        <v>3</v>
      </c>
      <c r="L419" s="17">
        <v>3</v>
      </c>
      <c r="M419" s="17">
        <v>3</v>
      </c>
      <c r="N419" s="17">
        <v>3</v>
      </c>
      <c r="O419" s="17">
        <v>3</v>
      </c>
      <c r="P419" s="17">
        <v>3</v>
      </c>
      <c r="Q419" s="17" t="s">
        <v>691</v>
      </c>
    </row>
    <row r="420" spans="2:17" x14ac:dyDescent="0.3">
      <c r="B420" s="3" t="s">
        <v>512</v>
      </c>
      <c r="C420" s="17">
        <v>1</v>
      </c>
      <c r="D420" s="17">
        <v>1</v>
      </c>
      <c r="E420" s="17">
        <v>1</v>
      </c>
      <c r="F420" s="17">
        <v>1</v>
      </c>
      <c r="G420" s="17">
        <v>1.8333333333333333</v>
      </c>
      <c r="H420" s="61">
        <v>3</v>
      </c>
      <c r="I420" s="61">
        <v>3.3333333333333335</v>
      </c>
      <c r="J420" s="44">
        <v>4</v>
      </c>
      <c r="K420" s="85">
        <v>4</v>
      </c>
      <c r="L420" s="17">
        <v>4</v>
      </c>
      <c r="M420" s="17">
        <v>4</v>
      </c>
      <c r="N420" s="17">
        <v>4</v>
      </c>
      <c r="O420" s="17">
        <v>4</v>
      </c>
      <c r="P420" s="17">
        <v>4</v>
      </c>
      <c r="Q420" s="17">
        <v>4</v>
      </c>
    </row>
    <row r="421" spans="2:17" x14ac:dyDescent="0.3">
      <c r="B421" s="3" t="s">
        <v>513</v>
      </c>
      <c r="C421" s="17">
        <v>3.6666666666666665</v>
      </c>
      <c r="D421" s="17">
        <v>4.75</v>
      </c>
      <c r="E421" s="17">
        <v>4.5</v>
      </c>
      <c r="F421" s="17">
        <v>5.75</v>
      </c>
      <c r="G421" s="17">
        <v>7</v>
      </c>
      <c r="H421" s="61">
        <v>7</v>
      </c>
      <c r="I421" s="61">
        <v>5.916666666666667</v>
      </c>
      <c r="J421" s="44">
        <v>5</v>
      </c>
      <c r="K421" s="85">
        <v>5</v>
      </c>
      <c r="L421" s="17">
        <v>5</v>
      </c>
      <c r="M421" s="17">
        <v>5</v>
      </c>
      <c r="N421" s="17">
        <v>5</v>
      </c>
      <c r="O421" s="17">
        <v>5</v>
      </c>
      <c r="P421" s="17">
        <v>5</v>
      </c>
      <c r="Q421" s="17">
        <v>5</v>
      </c>
    </row>
    <row r="422" spans="2:17" x14ac:dyDescent="0.3">
      <c r="B422" s="3" t="s">
        <v>514</v>
      </c>
      <c r="C422" s="17">
        <v>1</v>
      </c>
      <c r="D422" s="17">
        <v>1</v>
      </c>
      <c r="E422" s="17">
        <v>1</v>
      </c>
      <c r="F422" s="17">
        <v>1</v>
      </c>
      <c r="G422" s="17">
        <v>1</v>
      </c>
      <c r="H422" s="61">
        <v>1</v>
      </c>
      <c r="I422" s="61">
        <v>1</v>
      </c>
      <c r="J422" s="44">
        <v>1</v>
      </c>
      <c r="K422" s="85">
        <v>1</v>
      </c>
      <c r="L422" s="17">
        <v>1</v>
      </c>
      <c r="M422" s="17">
        <v>1</v>
      </c>
      <c r="N422" s="17">
        <v>1</v>
      </c>
      <c r="O422" s="17">
        <v>1</v>
      </c>
      <c r="P422" s="17">
        <v>1</v>
      </c>
      <c r="Q422" s="17">
        <v>1</v>
      </c>
    </row>
    <row r="423" spans="2:17" x14ac:dyDescent="0.3">
      <c r="B423" s="3" t="s">
        <v>515</v>
      </c>
      <c r="C423" s="17">
        <v>8.25</v>
      </c>
      <c r="D423" s="17">
        <v>8</v>
      </c>
      <c r="E423" s="17">
        <v>8</v>
      </c>
      <c r="F423" s="17">
        <v>8</v>
      </c>
      <c r="G423" s="17">
        <v>8.25</v>
      </c>
      <c r="H423" s="61">
        <v>8</v>
      </c>
      <c r="I423" s="61">
        <v>8</v>
      </c>
      <c r="J423" s="44">
        <v>7.2857142857142856</v>
      </c>
      <c r="K423" s="85">
        <v>8</v>
      </c>
      <c r="L423" s="17">
        <v>8</v>
      </c>
      <c r="M423" s="17">
        <v>8</v>
      </c>
      <c r="N423" s="17">
        <v>7</v>
      </c>
      <c r="O423" s="17">
        <v>7</v>
      </c>
      <c r="P423" s="17">
        <v>7</v>
      </c>
      <c r="Q423" s="17">
        <v>6</v>
      </c>
    </row>
    <row r="424" spans="2:17" x14ac:dyDescent="0.3">
      <c r="B424" s="3" t="s">
        <v>516</v>
      </c>
      <c r="C424" s="17">
        <v>8.5833333333333339</v>
      </c>
      <c r="D424" s="17">
        <v>9</v>
      </c>
      <c r="E424" s="17">
        <v>9.75</v>
      </c>
      <c r="F424" s="17">
        <v>10</v>
      </c>
      <c r="G424" s="17">
        <v>10</v>
      </c>
      <c r="H424" s="61">
        <v>10</v>
      </c>
      <c r="I424" s="61">
        <v>10</v>
      </c>
      <c r="J424" s="44">
        <v>10</v>
      </c>
      <c r="K424" s="85">
        <v>10</v>
      </c>
      <c r="L424" s="17">
        <v>10</v>
      </c>
      <c r="M424" s="17">
        <v>10</v>
      </c>
      <c r="N424" s="17">
        <v>10</v>
      </c>
      <c r="O424" s="17">
        <v>10</v>
      </c>
      <c r="P424" s="17">
        <v>10</v>
      </c>
      <c r="Q424" s="17">
        <v>10</v>
      </c>
    </row>
    <row r="425" spans="2:17" x14ac:dyDescent="0.3">
      <c r="B425" s="3" t="s">
        <v>517</v>
      </c>
      <c r="C425" s="17">
        <v>3.3333333333333335</v>
      </c>
      <c r="D425" s="17">
        <v>2.75</v>
      </c>
      <c r="E425" s="17">
        <v>3</v>
      </c>
      <c r="F425" s="17">
        <v>2.75</v>
      </c>
      <c r="G425" s="17">
        <v>3.0833333333333335</v>
      </c>
      <c r="H425" s="61">
        <v>3.5</v>
      </c>
      <c r="I425" s="61">
        <v>4.833333333333333</v>
      </c>
      <c r="J425" s="44">
        <v>5</v>
      </c>
      <c r="K425" s="85">
        <v>5</v>
      </c>
      <c r="L425" s="17">
        <v>5</v>
      </c>
      <c r="M425" s="17">
        <v>5</v>
      </c>
      <c r="N425" s="17">
        <v>5</v>
      </c>
      <c r="O425" s="17">
        <v>5</v>
      </c>
      <c r="P425" s="17">
        <v>5</v>
      </c>
      <c r="Q425" s="17">
        <v>5</v>
      </c>
    </row>
    <row r="426" spans="2:17" x14ac:dyDescent="0.3">
      <c r="B426" s="31" t="s">
        <v>195</v>
      </c>
      <c r="C426" s="41">
        <f t="shared" ref="C426:Q426" si="55">+SUM(C427:C430)</f>
        <v>22.083333333333336</v>
      </c>
      <c r="D426" s="41">
        <f t="shared" si="55"/>
        <v>20.5</v>
      </c>
      <c r="E426" s="41">
        <f t="shared" si="55"/>
        <v>21.75</v>
      </c>
      <c r="F426" s="41">
        <f t="shared" si="55"/>
        <v>21.666666666666668</v>
      </c>
      <c r="G426" s="41">
        <f t="shared" si="55"/>
        <v>21.166666666666668</v>
      </c>
      <c r="H426" s="60">
        <f>+SUM(H427:H430)</f>
        <v>21.583333333333336</v>
      </c>
      <c r="I426" s="60">
        <f>+SUM(I427:I430)</f>
        <v>23.416666666666664</v>
      </c>
      <c r="J426" s="43">
        <f>+SUM(J427:J430)</f>
        <v>23.428571428571431</v>
      </c>
      <c r="K426" s="84">
        <f t="shared" si="55"/>
        <v>23</v>
      </c>
      <c r="L426" s="89">
        <f t="shared" si="55"/>
        <v>23</v>
      </c>
      <c r="M426" s="89">
        <f t="shared" si="55"/>
        <v>23</v>
      </c>
      <c r="N426" s="89">
        <f t="shared" si="55"/>
        <v>23</v>
      </c>
      <c r="O426" s="89">
        <f t="shared" si="55"/>
        <v>24</v>
      </c>
      <c r="P426" s="89">
        <f t="shared" si="55"/>
        <v>24</v>
      </c>
      <c r="Q426" s="89">
        <f t="shared" si="55"/>
        <v>24</v>
      </c>
    </row>
    <row r="427" spans="2:17" x14ac:dyDescent="0.3">
      <c r="B427" s="3" t="s">
        <v>518</v>
      </c>
      <c r="C427" s="17">
        <v>3.0833333333333335</v>
      </c>
      <c r="D427" s="17">
        <v>3</v>
      </c>
      <c r="E427" s="17">
        <v>3.5833333333333335</v>
      </c>
      <c r="F427" s="17">
        <v>4.916666666666667</v>
      </c>
      <c r="G427" s="17">
        <v>5</v>
      </c>
      <c r="H427" s="61">
        <v>4.666666666666667</v>
      </c>
      <c r="I427" s="61">
        <v>3.6666666666666665</v>
      </c>
      <c r="J427" s="44">
        <v>3</v>
      </c>
      <c r="K427" s="85">
        <v>3</v>
      </c>
      <c r="L427" s="17">
        <v>3</v>
      </c>
      <c r="M427" s="17">
        <v>3</v>
      </c>
      <c r="N427" s="17">
        <v>3</v>
      </c>
      <c r="O427" s="17">
        <v>3</v>
      </c>
      <c r="P427" s="17">
        <v>3</v>
      </c>
      <c r="Q427" s="17">
        <v>3</v>
      </c>
    </row>
    <row r="428" spans="2:17" x14ac:dyDescent="0.3">
      <c r="B428" s="3" t="s">
        <v>519</v>
      </c>
      <c r="C428" s="17">
        <v>6</v>
      </c>
      <c r="D428" s="17">
        <v>5.833333333333333</v>
      </c>
      <c r="E428" s="17">
        <v>5.916666666666667</v>
      </c>
      <c r="F428" s="17">
        <v>4.75</v>
      </c>
      <c r="G428" s="17">
        <v>5</v>
      </c>
      <c r="H428" s="61">
        <v>4.916666666666667</v>
      </c>
      <c r="I428" s="61">
        <v>5.5</v>
      </c>
      <c r="J428" s="44">
        <v>5</v>
      </c>
      <c r="K428" s="85">
        <v>5</v>
      </c>
      <c r="L428" s="17">
        <v>5</v>
      </c>
      <c r="M428" s="17">
        <v>5</v>
      </c>
      <c r="N428" s="17">
        <v>5</v>
      </c>
      <c r="O428" s="17">
        <v>5</v>
      </c>
      <c r="P428" s="17">
        <v>5</v>
      </c>
      <c r="Q428" s="17">
        <v>5</v>
      </c>
    </row>
    <row r="429" spans="2:17" x14ac:dyDescent="0.3">
      <c r="B429" s="3" t="s">
        <v>520</v>
      </c>
      <c r="C429" s="17">
        <v>6.083333333333333</v>
      </c>
      <c r="D429" s="17">
        <v>5.666666666666667</v>
      </c>
      <c r="E429" s="17">
        <v>5.25</v>
      </c>
      <c r="F429" s="17">
        <v>5</v>
      </c>
      <c r="G429" s="17">
        <v>4.666666666666667</v>
      </c>
      <c r="H429" s="61">
        <v>6</v>
      </c>
      <c r="I429" s="61">
        <v>7.25</v>
      </c>
      <c r="J429" s="44">
        <v>8</v>
      </c>
      <c r="K429" s="85">
        <v>8</v>
      </c>
      <c r="L429" s="17">
        <v>8</v>
      </c>
      <c r="M429" s="17">
        <v>8</v>
      </c>
      <c r="N429" s="17">
        <v>8</v>
      </c>
      <c r="O429" s="17">
        <v>8</v>
      </c>
      <c r="P429" s="17">
        <v>8</v>
      </c>
      <c r="Q429" s="17">
        <v>8</v>
      </c>
    </row>
    <row r="430" spans="2:17" x14ac:dyDescent="0.3">
      <c r="B430" s="3" t="s">
        <v>521</v>
      </c>
      <c r="C430" s="17">
        <v>6.916666666666667</v>
      </c>
      <c r="D430" s="17">
        <v>6</v>
      </c>
      <c r="E430" s="17">
        <v>7</v>
      </c>
      <c r="F430" s="17">
        <v>7</v>
      </c>
      <c r="G430" s="17">
        <v>6.5</v>
      </c>
      <c r="H430" s="61">
        <v>6</v>
      </c>
      <c r="I430" s="61">
        <v>7</v>
      </c>
      <c r="J430" s="44">
        <v>7.4285714285714288</v>
      </c>
      <c r="K430" s="85">
        <v>7</v>
      </c>
      <c r="L430" s="17">
        <v>7</v>
      </c>
      <c r="M430" s="17">
        <v>7</v>
      </c>
      <c r="N430" s="17">
        <v>7</v>
      </c>
      <c r="O430" s="17">
        <v>8</v>
      </c>
      <c r="P430" s="17">
        <v>8</v>
      </c>
      <c r="Q430" s="17">
        <v>8</v>
      </c>
    </row>
    <row r="431" spans="2:17" x14ac:dyDescent="0.3">
      <c r="B431" s="31" t="s">
        <v>196</v>
      </c>
      <c r="C431" s="41">
        <f t="shared" ref="C431:Q431" si="56">+SUM(C432:C441)</f>
        <v>74.666666666666671</v>
      </c>
      <c r="D431" s="41">
        <f t="shared" si="56"/>
        <v>76.333333333333329</v>
      </c>
      <c r="E431" s="41">
        <f t="shared" si="56"/>
        <v>77.333333333333329</v>
      </c>
      <c r="F431" s="41">
        <f t="shared" si="56"/>
        <v>79.083333333333343</v>
      </c>
      <c r="G431" s="41">
        <f t="shared" si="56"/>
        <v>78.916666666666671</v>
      </c>
      <c r="H431" s="60">
        <f>+SUM(H432:H441)</f>
        <v>81.083333333333329</v>
      </c>
      <c r="I431" s="60">
        <f>+SUM(I432:I441)</f>
        <v>82.333333333333329</v>
      </c>
      <c r="J431" s="43">
        <f>+SUM(J432:J441)</f>
        <v>83</v>
      </c>
      <c r="K431" s="84">
        <f t="shared" si="56"/>
        <v>82</v>
      </c>
      <c r="L431" s="89">
        <f t="shared" si="56"/>
        <v>82</v>
      </c>
      <c r="M431" s="89">
        <f t="shared" si="56"/>
        <v>84</v>
      </c>
      <c r="N431" s="89">
        <f t="shared" si="56"/>
        <v>84</v>
      </c>
      <c r="O431" s="89">
        <f t="shared" si="56"/>
        <v>84</v>
      </c>
      <c r="P431" s="89">
        <f t="shared" si="56"/>
        <v>84</v>
      </c>
      <c r="Q431" s="89">
        <f t="shared" si="56"/>
        <v>81</v>
      </c>
    </row>
    <row r="432" spans="2:17" x14ac:dyDescent="0.3">
      <c r="B432" s="3" t="s">
        <v>522</v>
      </c>
      <c r="C432" s="17">
        <v>4.75</v>
      </c>
      <c r="D432" s="17">
        <v>3</v>
      </c>
      <c r="E432" s="17">
        <v>2.8333333333333335</v>
      </c>
      <c r="F432" s="17">
        <v>3</v>
      </c>
      <c r="G432" s="17">
        <v>3</v>
      </c>
      <c r="H432" s="61">
        <v>3.9166666666666665</v>
      </c>
      <c r="I432" s="61">
        <v>4</v>
      </c>
      <c r="J432" s="44">
        <v>3.8571428571428572</v>
      </c>
      <c r="K432" s="85">
        <v>4</v>
      </c>
      <c r="L432" s="17">
        <v>4</v>
      </c>
      <c r="M432" s="17">
        <v>4</v>
      </c>
      <c r="N432" s="17">
        <v>4</v>
      </c>
      <c r="O432" s="17">
        <v>4</v>
      </c>
      <c r="P432" s="17">
        <v>4</v>
      </c>
      <c r="Q432" s="17">
        <v>3</v>
      </c>
    </row>
    <row r="433" spans="2:17" x14ac:dyDescent="0.3">
      <c r="B433" s="3" t="s">
        <v>523</v>
      </c>
      <c r="C433" s="17">
        <v>14.583333333333334</v>
      </c>
      <c r="D433" s="17">
        <v>14.083333333333334</v>
      </c>
      <c r="E433" s="17">
        <v>15.25</v>
      </c>
      <c r="F433" s="17">
        <v>14</v>
      </c>
      <c r="G433" s="17">
        <v>12.833333333333334</v>
      </c>
      <c r="H433" s="61">
        <v>12.333333333333334</v>
      </c>
      <c r="I433" s="61">
        <v>13</v>
      </c>
      <c r="J433" s="44">
        <v>11.857142857142858</v>
      </c>
      <c r="K433" s="85">
        <v>12</v>
      </c>
      <c r="L433" s="17">
        <v>12</v>
      </c>
      <c r="M433" s="17">
        <v>12</v>
      </c>
      <c r="N433" s="17">
        <v>12</v>
      </c>
      <c r="O433" s="17">
        <v>12</v>
      </c>
      <c r="P433" s="17">
        <v>12</v>
      </c>
      <c r="Q433" s="17">
        <v>11</v>
      </c>
    </row>
    <row r="434" spans="2:17" x14ac:dyDescent="0.3">
      <c r="B434" s="3" t="s">
        <v>524</v>
      </c>
      <c r="C434" s="17">
        <v>7.25</v>
      </c>
      <c r="D434" s="17">
        <v>6.666666666666667</v>
      </c>
      <c r="E434" s="17">
        <v>6</v>
      </c>
      <c r="F434" s="17">
        <v>6</v>
      </c>
      <c r="G434" s="17">
        <v>6</v>
      </c>
      <c r="H434" s="61">
        <v>6</v>
      </c>
      <c r="I434" s="61">
        <v>6</v>
      </c>
      <c r="J434" s="44">
        <v>6</v>
      </c>
      <c r="K434" s="85">
        <v>6</v>
      </c>
      <c r="L434" s="17">
        <v>6</v>
      </c>
      <c r="M434" s="17">
        <v>6</v>
      </c>
      <c r="N434" s="17">
        <v>6</v>
      </c>
      <c r="O434" s="17">
        <v>6</v>
      </c>
      <c r="P434" s="17">
        <v>6</v>
      </c>
      <c r="Q434" s="17">
        <v>6</v>
      </c>
    </row>
    <row r="435" spans="2:17" x14ac:dyDescent="0.3">
      <c r="B435" s="3" t="s">
        <v>525</v>
      </c>
      <c r="C435" s="17">
        <v>5.833333333333333</v>
      </c>
      <c r="D435" s="17">
        <v>5.833333333333333</v>
      </c>
      <c r="E435" s="17">
        <v>5.25</v>
      </c>
      <c r="F435" s="17">
        <v>4.583333333333333</v>
      </c>
      <c r="G435" s="17">
        <v>5.75</v>
      </c>
      <c r="H435" s="61">
        <v>5.25</v>
      </c>
      <c r="I435" s="61">
        <v>6</v>
      </c>
      <c r="J435" s="44">
        <v>6.8571428571428568</v>
      </c>
      <c r="K435" s="85">
        <v>6</v>
      </c>
      <c r="L435" s="17">
        <v>7</v>
      </c>
      <c r="M435" s="17">
        <v>7</v>
      </c>
      <c r="N435" s="17">
        <v>7</v>
      </c>
      <c r="O435" s="17">
        <v>7</v>
      </c>
      <c r="P435" s="17">
        <v>7</v>
      </c>
      <c r="Q435" s="17">
        <v>7</v>
      </c>
    </row>
    <row r="436" spans="2:17" x14ac:dyDescent="0.3">
      <c r="B436" s="3" t="s">
        <v>526</v>
      </c>
      <c r="C436" s="17">
        <v>2.75</v>
      </c>
      <c r="D436" s="17">
        <v>2.8333333333333335</v>
      </c>
      <c r="E436" s="17">
        <v>3</v>
      </c>
      <c r="F436" s="17">
        <v>3</v>
      </c>
      <c r="G436" s="17">
        <v>3</v>
      </c>
      <c r="H436" s="61">
        <v>3.5833333333333335</v>
      </c>
      <c r="I436" s="61">
        <v>4.666666666666667</v>
      </c>
      <c r="J436" s="44">
        <v>5</v>
      </c>
      <c r="K436" s="85">
        <v>5</v>
      </c>
      <c r="L436" s="17">
        <v>5</v>
      </c>
      <c r="M436" s="17">
        <v>5</v>
      </c>
      <c r="N436" s="17">
        <v>5</v>
      </c>
      <c r="O436" s="17">
        <v>5</v>
      </c>
      <c r="P436" s="17">
        <v>5</v>
      </c>
      <c r="Q436" s="17">
        <v>5</v>
      </c>
    </row>
    <row r="437" spans="2:17" x14ac:dyDescent="0.3">
      <c r="B437" s="3" t="s">
        <v>527</v>
      </c>
      <c r="C437" s="17">
        <v>7.333333333333333</v>
      </c>
      <c r="D437" s="17">
        <v>7.916666666666667</v>
      </c>
      <c r="E437" s="17">
        <v>7.833333333333333</v>
      </c>
      <c r="F437" s="17">
        <v>7.916666666666667</v>
      </c>
      <c r="G437" s="17">
        <v>7</v>
      </c>
      <c r="H437" s="61">
        <v>7</v>
      </c>
      <c r="I437" s="61">
        <v>7.5</v>
      </c>
      <c r="J437" s="44">
        <v>7</v>
      </c>
      <c r="K437" s="85">
        <v>7</v>
      </c>
      <c r="L437" s="17">
        <v>7</v>
      </c>
      <c r="M437" s="17">
        <v>7</v>
      </c>
      <c r="N437" s="17">
        <v>7</v>
      </c>
      <c r="O437" s="17">
        <v>7</v>
      </c>
      <c r="P437" s="17">
        <v>7</v>
      </c>
      <c r="Q437" s="17">
        <v>7</v>
      </c>
    </row>
    <row r="438" spans="2:17" x14ac:dyDescent="0.3">
      <c r="B438" s="3" t="s">
        <v>528</v>
      </c>
      <c r="C438" s="17">
        <v>9</v>
      </c>
      <c r="D438" s="17">
        <v>13.916666666666666</v>
      </c>
      <c r="E438" s="17">
        <v>15.333333333333334</v>
      </c>
      <c r="F438" s="17">
        <v>14.833333333333334</v>
      </c>
      <c r="G438" s="17">
        <v>13.333333333333334</v>
      </c>
      <c r="H438" s="61">
        <v>13.916666666666666</v>
      </c>
      <c r="I438" s="61">
        <v>14.25</v>
      </c>
      <c r="J438" s="44">
        <v>15</v>
      </c>
      <c r="K438" s="85">
        <v>16</v>
      </c>
      <c r="L438" s="17">
        <v>15</v>
      </c>
      <c r="M438" s="17">
        <v>15</v>
      </c>
      <c r="N438" s="17">
        <v>15</v>
      </c>
      <c r="O438" s="17">
        <v>15</v>
      </c>
      <c r="P438" s="17">
        <v>15</v>
      </c>
      <c r="Q438" s="17">
        <v>14</v>
      </c>
    </row>
    <row r="439" spans="2:17" x14ac:dyDescent="0.3">
      <c r="B439" s="3" t="s">
        <v>529</v>
      </c>
      <c r="C439" s="17">
        <v>12</v>
      </c>
      <c r="D439" s="17">
        <v>11.083333333333334</v>
      </c>
      <c r="E439" s="17">
        <v>10.833333333333334</v>
      </c>
      <c r="F439" s="17">
        <v>12.5</v>
      </c>
      <c r="G439" s="17">
        <v>13</v>
      </c>
      <c r="H439" s="61">
        <v>16.25</v>
      </c>
      <c r="I439" s="61">
        <v>16.5</v>
      </c>
      <c r="J439" s="44">
        <v>15.428571428571429</v>
      </c>
      <c r="K439" s="85">
        <v>14</v>
      </c>
      <c r="L439" s="17">
        <v>14</v>
      </c>
      <c r="M439" s="17">
        <v>16</v>
      </c>
      <c r="N439" s="17">
        <v>16</v>
      </c>
      <c r="O439" s="17">
        <v>16</v>
      </c>
      <c r="P439" s="17">
        <v>16</v>
      </c>
      <c r="Q439" s="17">
        <v>16</v>
      </c>
    </row>
    <row r="440" spans="2:17" x14ac:dyDescent="0.3">
      <c r="B440" s="3" t="s">
        <v>530</v>
      </c>
      <c r="C440" s="17">
        <v>5.166666666666667</v>
      </c>
      <c r="D440" s="17">
        <v>5</v>
      </c>
      <c r="E440" s="17">
        <v>5</v>
      </c>
      <c r="F440" s="17">
        <v>8</v>
      </c>
      <c r="G440" s="17">
        <v>10.916666666666666</v>
      </c>
      <c r="H440" s="61">
        <v>8</v>
      </c>
      <c r="I440" s="61">
        <v>6.416666666666667</v>
      </c>
      <c r="J440" s="44">
        <v>8</v>
      </c>
      <c r="K440" s="85">
        <v>8</v>
      </c>
      <c r="L440" s="17">
        <v>8</v>
      </c>
      <c r="M440" s="17">
        <v>8</v>
      </c>
      <c r="N440" s="17">
        <v>8</v>
      </c>
      <c r="O440" s="17">
        <v>8</v>
      </c>
      <c r="P440" s="17">
        <v>8</v>
      </c>
      <c r="Q440" s="17">
        <v>8</v>
      </c>
    </row>
    <row r="441" spans="2:17" x14ac:dyDescent="0.3">
      <c r="B441" s="3" t="s">
        <v>531</v>
      </c>
      <c r="C441" s="17">
        <v>6</v>
      </c>
      <c r="D441" s="17">
        <v>6</v>
      </c>
      <c r="E441" s="17">
        <v>6</v>
      </c>
      <c r="F441" s="17">
        <v>5.25</v>
      </c>
      <c r="G441" s="17">
        <v>4.083333333333333</v>
      </c>
      <c r="H441" s="61">
        <v>4.833333333333333</v>
      </c>
      <c r="I441" s="61">
        <v>4</v>
      </c>
      <c r="J441" s="44">
        <v>4</v>
      </c>
      <c r="K441" s="85">
        <v>4</v>
      </c>
      <c r="L441" s="17">
        <v>4</v>
      </c>
      <c r="M441" s="17">
        <v>4</v>
      </c>
      <c r="N441" s="17">
        <v>4</v>
      </c>
      <c r="O441" s="17">
        <v>4</v>
      </c>
      <c r="P441" s="17">
        <v>4</v>
      </c>
      <c r="Q441" s="17">
        <v>4</v>
      </c>
    </row>
    <row r="442" spans="2:17" x14ac:dyDescent="0.3">
      <c r="B442" s="31" t="s">
        <v>197</v>
      </c>
      <c r="C442" s="41">
        <f t="shared" ref="C442:Q442" si="57">+SUM(C443:C448)</f>
        <v>60.416666666666657</v>
      </c>
      <c r="D442" s="41">
        <f t="shared" si="57"/>
        <v>66</v>
      </c>
      <c r="E442" s="41">
        <f t="shared" si="57"/>
        <v>69.25</v>
      </c>
      <c r="F442" s="41">
        <f t="shared" si="57"/>
        <v>71.583333333333343</v>
      </c>
      <c r="G442" s="41">
        <f t="shared" si="57"/>
        <v>74.166666666666657</v>
      </c>
      <c r="H442" s="60">
        <f>+SUM(H443:H448)</f>
        <v>78.000000000000014</v>
      </c>
      <c r="I442" s="60">
        <f>+SUM(I443:I448)</f>
        <v>82.333333333333329</v>
      </c>
      <c r="J442" s="43">
        <f>+SUM(J443:J448)</f>
        <v>84.428571428571431</v>
      </c>
      <c r="K442" s="84">
        <f t="shared" si="57"/>
        <v>84</v>
      </c>
      <c r="L442" s="89">
        <f t="shared" si="57"/>
        <v>85</v>
      </c>
      <c r="M442" s="89">
        <f t="shared" si="57"/>
        <v>86</v>
      </c>
      <c r="N442" s="89">
        <f t="shared" si="57"/>
        <v>85</v>
      </c>
      <c r="O442" s="89">
        <f t="shared" si="57"/>
        <v>85</v>
      </c>
      <c r="P442" s="89">
        <f t="shared" si="57"/>
        <v>85</v>
      </c>
      <c r="Q442" s="89">
        <f t="shared" si="57"/>
        <v>81</v>
      </c>
    </row>
    <row r="443" spans="2:17" x14ac:dyDescent="0.3">
      <c r="B443" s="3" t="s">
        <v>532</v>
      </c>
      <c r="C443" s="17">
        <v>1</v>
      </c>
      <c r="D443" s="17">
        <v>1</v>
      </c>
      <c r="E443" s="17">
        <v>1</v>
      </c>
      <c r="F443" s="17">
        <v>1</v>
      </c>
      <c r="G443" s="17">
        <v>1</v>
      </c>
      <c r="H443" s="61">
        <v>1</v>
      </c>
      <c r="I443" s="61">
        <v>1</v>
      </c>
      <c r="J443" s="44">
        <v>1</v>
      </c>
      <c r="K443" s="85">
        <v>1</v>
      </c>
      <c r="L443" s="17">
        <v>1</v>
      </c>
      <c r="M443" s="17">
        <v>1</v>
      </c>
      <c r="N443" s="17">
        <v>1</v>
      </c>
      <c r="O443" s="17">
        <v>1</v>
      </c>
      <c r="P443" s="17">
        <v>1</v>
      </c>
      <c r="Q443" s="17">
        <v>1</v>
      </c>
    </row>
    <row r="444" spans="2:17" x14ac:dyDescent="0.3">
      <c r="B444" s="3" t="s">
        <v>533</v>
      </c>
      <c r="C444" s="17">
        <v>5</v>
      </c>
      <c r="D444" s="17">
        <v>4.333333333333333</v>
      </c>
      <c r="E444" s="17">
        <v>4.833333333333333</v>
      </c>
      <c r="F444" s="17">
        <v>5</v>
      </c>
      <c r="G444" s="17">
        <v>5</v>
      </c>
      <c r="H444" s="61">
        <v>5</v>
      </c>
      <c r="I444" s="61">
        <v>5</v>
      </c>
      <c r="J444" s="44">
        <v>5</v>
      </c>
      <c r="K444" s="85">
        <v>5</v>
      </c>
      <c r="L444" s="17">
        <v>5</v>
      </c>
      <c r="M444" s="17">
        <v>5</v>
      </c>
      <c r="N444" s="17">
        <v>5</v>
      </c>
      <c r="O444" s="17">
        <v>5</v>
      </c>
      <c r="P444" s="17">
        <v>5</v>
      </c>
      <c r="Q444" s="17">
        <v>5</v>
      </c>
    </row>
    <row r="445" spans="2:17" x14ac:dyDescent="0.3">
      <c r="B445" s="3" t="s">
        <v>534</v>
      </c>
      <c r="C445" s="17">
        <v>19.083333333333332</v>
      </c>
      <c r="D445" s="17">
        <v>21.416666666666668</v>
      </c>
      <c r="E445" s="17">
        <v>22.416666666666668</v>
      </c>
      <c r="F445" s="17">
        <v>23.666666666666668</v>
      </c>
      <c r="G445" s="17">
        <v>26.833333333333332</v>
      </c>
      <c r="H445" s="61">
        <v>26.666666666666668</v>
      </c>
      <c r="I445" s="61">
        <v>26.916666666666668</v>
      </c>
      <c r="J445" s="44">
        <v>26.571428571428573</v>
      </c>
      <c r="K445" s="85">
        <v>27</v>
      </c>
      <c r="L445" s="17">
        <v>27</v>
      </c>
      <c r="M445" s="17">
        <v>27</v>
      </c>
      <c r="N445" s="17">
        <v>27</v>
      </c>
      <c r="O445" s="17">
        <v>27</v>
      </c>
      <c r="P445" s="17">
        <v>27</v>
      </c>
      <c r="Q445" s="17">
        <v>24</v>
      </c>
    </row>
    <row r="446" spans="2:17" x14ac:dyDescent="0.3">
      <c r="B446" s="3" t="s">
        <v>535</v>
      </c>
      <c r="C446" s="17">
        <v>7</v>
      </c>
      <c r="D446" s="17">
        <v>12</v>
      </c>
      <c r="E446" s="17">
        <v>15.75</v>
      </c>
      <c r="F446" s="17">
        <v>16.583333333333332</v>
      </c>
      <c r="G446" s="17">
        <v>15.166666666666666</v>
      </c>
      <c r="H446" s="61">
        <v>17.166666666666668</v>
      </c>
      <c r="I446" s="61">
        <v>18</v>
      </c>
      <c r="J446" s="44">
        <v>18.285714285714285</v>
      </c>
      <c r="K446" s="85">
        <v>18</v>
      </c>
      <c r="L446" s="17">
        <v>19</v>
      </c>
      <c r="M446" s="17">
        <v>19</v>
      </c>
      <c r="N446" s="17">
        <v>18</v>
      </c>
      <c r="O446" s="17">
        <v>18</v>
      </c>
      <c r="P446" s="17">
        <v>18</v>
      </c>
      <c r="Q446" s="17">
        <v>18</v>
      </c>
    </row>
    <row r="447" spans="2:17" x14ac:dyDescent="0.3">
      <c r="B447" s="3" t="s">
        <v>536</v>
      </c>
      <c r="C447" s="17">
        <v>17.333333333333332</v>
      </c>
      <c r="D447" s="17">
        <v>16.5</v>
      </c>
      <c r="E447" s="17">
        <v>14.333333333333334</v>
      </c>
      <c r="F447" s="17">
        <v>14.333333333333334</v>
      </c>
      <c r="G447" s="17">
        <v>15.416666666666666</v>
      </c>
      <c r="H447" s="61">
        <v>16.25</v>
      </c>
      <c r="I447" s="61">
        <v>17.083333333333332</v>
      </c>
      <c r="J447" s="44">
        <v>17.714285714285715</v>
      </c>
      <c r="K447" s="85">
        <v>17</v>
      </c>
      <c r="L447" s="17">
        <v>17</v>
      </c>
      <c r="M447" s="17">
        <v>18</v>
      </c>
      <c r="N447" s="17">
        <v>18</v>
      </c>
      <c r="O447" s="17">
        <v>18</v>
      </c>
      <c r="P447" s="17">
        <v>18</v>
      </c>
      <c r="Q447" s="17">
        <v>18</v>
      </c>
    </row>
    <row r="448" spans="2:17" x14ac:dyDescent="0.3">
      <c r="B448" s="3" t="s">
        <v>537</v>
      </c>
      <c r="C448" s="17">
        <v>11</v>
      </c>
      <c r="D448" s="17">
        <v>10.75</v>
      </c>
      <c r="E448" s="17">
        <v>10.916666666666666</v>
      </c>
      <c r="F448" s="17">
        <v>11</v>
      </c>
      <c r="G448" s="17">
        <v>10.75</v>
      </c>
      <c r="H448" s="61">
        <v>11.916666666666666</v>
      </c>
      <c r="I448" s="61">
        <v>14.333333333333334</v>
      </c>
      <c r="J448" s="44">
        <v>15.857142857142858</v>
      </c>
      <c r="K448" s="85">
        <v>16</v>
      </c>
      <c r="L448" s="17">
        <v>16</v>
      </c>
      <c r="M448" s="17">
        <v>16</v>
      </c>
      <c r="N448" s="17">
        <v>16</v>
      </c>
      <c r="O448" s="17">
        <v>16</v>
      </c>
      <c r="P448" s="17">
        <v>16</v>
      </c>
      <c r="Q448" s="17">
        <v>15</v>
      </c>
    </row>
    <row r="449" spans="2:17" x14ac:dyDescent="0.3">
      <c r="B449" s="31" t="s">
        <v>198</v>
      </c>
      <c r="C449" s="41">
        <f t="shared" ref="C449:Q449" si="58">+SUM(C450:C457)</f>
        <v>38.333333333333329</v>
      </c>
      <c r="D449" s="41">
        <f t="shared" si="58"/>
        <v>37.416666666666664</v>
      </c>
      <c r="E449" s="41">
        <f t="shared" si="58"/>
        <v>40.916666666666671</v>
      </c>
      <c r="F449" s="41">
        <f t="shared" si="58"/>
        <v>43</v>
      </c>
      <c r="G449" s="41">
        <f t="shared" si="58"/>
        <v>44.666666666666664</v>
      </c>
      <c r="H449" s="60">
        <f>+SUM(H450:H457)</f>
        <v>46.416666666666664</v>
      </c>
      <c r="I449" s="60">
        <f>+SUM(I450:I457)</f>
        <v>47.666666666666664</v>
      </c>
      <c r="J449" s="43">
        <f>+SUM(J450:J457)</f>
        <v>47.571428571428569</v>
      </c>
      <c r="K449" s="84">
        <f t="shared" si="58"/>
        <v>46</v>
      </c>
      <c r="L449" s="89">
        <f t="shared" si="58"/>
        <v>47</v>
      </c>
      <c r="M449" s="89">
        <f t="shared" si="58"/>
        <v>48</v>
      </c>
      <c r="N449" s="89">
        <f t="shared" si="58"/>
        <v>48</v>
      </c>
      <c r="O449" s="89">
        <f t="shared" si="58"/>
        <v>48</v>
      </c>
      <c r="P449" s="89">
        <f t="shared" si="58"/>
        <v>48</v>
      </c>
      <c r="Q449" s="89">
        <f t="shared" si="58"/>
        <v>48</v>
      </c>
    </row>
    <row r="450" spans="2:17" x14ac:dyDescent="0.3">
      <c r="B450" s="3" t="s">
        <v>538</v>
      </c>
      <c r="C450" s="17">
        <v>2</v>
      </c>
      <c r="D450" s="17">
        <v>2.3333333333333335</v>
      </c>
      <c r="E450" s="17">
        <v>3.8333333333333335</v>
      </c>
      <c r="F450" s="17">
        <v>4</v>
      </c>
      <c r="G450" s="17">
        <v>4</v>
      </c>
      <c r="H450" s="61">
        <v>4</v>
      </c>
      <c r="I450" s="61">
        <v>4</v>
      </c>
      <c r="J450" s="44">
        <v>4</v>
      </c>
      <c r="K450" s="85">
        <v>4</v>
      </c>
      <c r="L450" s="17">
        <v>4</v>
      </c>
      <c r="M450" s="17">
        <v>4</v>
      </c>
      <c r="N450" s="17">
        <v>4</v>
      </c>
      <c r="O450" s="17">
        <v>4</v>
      </c>
      <c r="P450" s="17">
        <v>4</v>
      </c>
      <c r="Q450" s="17">
        <v>4</v>
      </c>
    </row>
    <row r="451" spans="2:17" x14ac:dyDescent="0.3">
      <c r="B451" s="3" t="s">
        <v>539</v>
      </c>
      <c r="C451" s="17">
        <v>7</v>
      </c>
      <c r="D451" s="17">
        <v>7</v>
      </c>
      <c r="E451" s="17">
        <v>7</v>
      </c>
      <c r="F451" s="17">
        <v>7</v>
      </c>
      <c r="G451" s="17">
        <v>9.5</v>
      </c>
      <c r="H451" s="61">
        <v>9.9166666666666661</v>
      </c>
      <c r="I451" s="61">
        <v>9.5833333333333339</v>
      </c>
      <c r="J451" s="44">
        <v>8.8571428571428577</v>
      </c>
      <c r="K451" s="85">
        <v>8</v>
      </c>
      <c r="L451" s="17">
        <v>9</v>
      </c>
      <c r="M451" s="17">
        <v>9</v>
      </c>
      <c r="N451" s="17">
        <v>9</v>
      </c>
      <c r="O451" s="17">
        <v>9</v>
      </c>
      <c r="P451" s="17">
        <v>9</v>
      </c>
      <c r="Q451" s="17">
        <v>9</v>
      </c>
    </row>
    <row r="452" spans="2:17" x14ac:dyDescent="0.3">
      <c r="B452" s="3" t="s">
        <v>540</v>
      </c>
      <c r="C452" s="17">
        <v>5.083333333333333</v>
      </c>
      <c r="D452" s="17">
        <v>5</v>
      </c>
      <c r="E452" s="17">
        <v>5</v>
      </c>
      <c r="F452" s="17">
        <v>5.666666666666667</v>
      </c>
      <c r="G452" s="17">
        <v>6</v>
      </c>
      <c r="H452" s="61">
        <v>6</v>
      </c>
      <c r="I452" s="61">
        <v>6</v>
      </c>
      <c r="J452" s="44">
        <v>6</v>
      </c>
      <c r="K452" s="85">
        <v>6</v>
      </c>
      <c r="L452" s="17">
        <v>6</v>
      </c>
      <c r="M452" s="17">
        <v>6</v>
      </c>
      <c r="N452" s="17">
        <v>6</v>
      </c>
      <c r="O452" s="17">
        <v>6</v>
      </c>
      <c r="P452" s="17">
        <v>6</v>
      </c>
      <c r="Q452" s="17">
        <v>6</v>
      </c>
    </row>
    <row r="453" spans="2:17" x14ac:dyDescent="0.3">
      <c r="B453" s="3" t="s">
        <v>541</v>
      </c>
      <c r="C453" s="17">
        <v>2</v>
      </c>
      <c r="D453" s="17">
        <v>1.9166666666666667</v>
      </c>
      <c r="E453" s="17">
        <v>2</v>
      </c>
      <c r="F453" s="17">
        <v>2.8333333333333335</v>
      </c>
      <c r="G453" s="17">
        <v>3</v>
      </c>
      <c r="H453" s="61">
        <v>3</v>
      </c>
      <c r="I453" s="61">
        <v>3</v>
      </c>
      <c r="J453" s="44">
        <v>3</v>
      </c>
      <c r="K453" s="85">
        <v>3</v>
      </c>
      <c r="L453" s="17">
        <v>3</v>
      </c>
      <c r="M453" s="17">
        <v>3</v>
      </c>
      <c r="N453" s="17">
        <v>3</v>
      </c>
      <c r="O453" s="17">
        <v>3</v>
      </c>
      <c r="P453" s="17">
        <v>3</v>
      </c>
      <c r="Q453" s="17">
        <v>3</v>
      </c>
    </row>
    <row r="454" spans="2:17" x14ac:dyDescent="0.3">
      <c r="B454" s="3" t="s">
        <v>542</v>
      </c>
      <c r="C454" s="17">
        <v>6</v>
      </c>
      <c r="D454" s="17">
        <v>5</v>
      </c>
      <c r="E454" s="17">
        <v>5.333333333333333</v>
      </c>
      <c r="F454" s="17">
        <v>5.5</v>
      </c>
      <c r="G454" s="17">
        <v>5</v>
      </c>
      <c r="H454" s="61">
        <v>5</v>
      </c>
      <c r="I454" s="61">
        <v>6.916666666666667</v>
      </c>
      <c r="J454" s="44">
        <v>7.7142857142857144</v>
      </c>
      <c r="K454" s="85">
        <v>7</v>
      </c>
      <c r="L454" s="17">
        <v>7</v>
      </c>
      <c r="M454" s="17">
        <v>8</v>
      </c>
      <c r="N454" s="17">
        <v>8</v>
      </c>
      <c r="O454" s="17">
        <v>8</v>
      </c>
      <c r="P454" s="17">
        <v>8</v>
      </c>
      <c r="Q454" s="17">
        <v>8</v>
      </c>
    </row>
    <row r="455" spans="2:17" x14ac:dyDescent="0.3">
      <c r="B455" s="3" t="s">
        <v>543</v>
      </c>
      <c r="C455" s="17">
        <v>8.25</v>
      </c>
      <c r="D455" s="17">
        <v>7.333333333333333</v>
      </c>
      <c r="E455" s="17">
        <v>8.75</v>
      </c>
      <c r="F455" s="17">
        <v>9</v>
      </c>
      <c r="G455" s="17">
        <v>7.416666666666667</v>
      </c>
      <c r="H455" s="61">
        <v>7</v>
      </c>
      <c r="I455" s="61">
        <v>7</v>
      </c>
      <c r="J455" s="44">
        <v>7</v>
      </c>
      <c r="K455" s="85">
        <v>7</v>
      </c>
      <c r="L455" s="17">
        <v>7</v>
      </c>
      <c r="M455" s="17">
        <v>7</v>
      </c>
      <c r="N455" s="17">
        <v>7</v>
      </c>
      <c r="O455" s="17">
        <v>7</v>
      </c>
      <c r="P455" s="17">
        <v>7</v>
      </c>
      <c r="Q455" s="17">
        <v>7</v>
      </c>
    </row>
    <row r="456" spans="2:17" x14ac:dyDescent="0.3">
      <c r="B456" s="3" t="s">
        <v>544</v>
      </c>
      <c r="C456" s="17">
        <v>6</v>
      </c>
      <c r="D456" s="17">
        <v>6.833333333333333</v>
      </c>
      <c r="E456" s="17">
        <v>7</v>
      </c>
      <c r="F456" s="17">
        <v>7</v>
      </c>
      <c r="G456" s="17">
        <v>8.6666666666666661</v>
      </c>
      <c r="H456" s="61">
        <v>10.5</v>
      </c>
      <c r="I456" s="61">
        <v>10.166666666666666</v>
      </c>
      <c r="J456" s="44">
        <v>10</v>
      </c>
      <c r="K456" s="85">
        <v>10</v>
      </c>
      <c r="L456" s="17">
        <v>10</v>
      </c>
      <c r="M456" s="17">
        <v>10</v>
      </c>
      <c r="N456" s="17">
        <v>10</v>
      </c>
      <c r="O456" s="17">
        <v>10</v>
      </c>
      <c r="P456" s="17">
        <v>10</v>
      </c>
      <c r="Q456" s="17">
        <v>10</v>
      </c>
    </row>
    <row r="457" spans="2:17" x14ac:dyDescent="0.3">
      <c r="B457" s="3" t="s">
        <v>545</v>
      </c>
      <c r="C457" s="17">
        <v>2</v>
      </c>
      <c r="D457" s="17">
        <v>2</v>
      </c>
      <c r="E457" s="17">
        <v>2</v>
      </c>
      <c r="F457" s="17">
        <v>2</v>
      </c>
      <c r="G457" s="17">
        <v>1.0833333333333333</v>
      </c>
      <c r="H457" s="61">
        <v>1</v>
      </c>
      <c r="I457" s="61">
        <v>1</v>
      </c>
      <c r="J457" s="44">
        <v>1</v>
      </c>
      <c r="K457" s="85">
        <v>1</v>
      </c>
      <c r="L457" s="17">
        <v>1</v>
      </c>
      <c r="M457" s="17">
        <v>1</v>
      </c>
      <c r="N457" s="17">
        <v>1</v>
      </c>
      <c r="O457" s="17">
        <v>1</v>
      </c>
      <c r="P457" s="17">
        <v>1</v>
      </c>
      <c r="Q457" s="17">
        <v>1</v>
      </c>
    </row>
    <row r="458" spans="2:17" x14ac:dyDescent="0.3">
      <c r="B458" s="31" t="s">
        <v>199</v>
      </c>
      <c r="C458" s="41">
        <f t="shared" ref="C458:Q458" si="59">+SUM(C459:C474)</f>
        <v>195.91666666666666</v>
      </c>
      <c r="D458" s="41">
        <f t="shared" si="59"/>
        <v>202.58333333333331</v>
      </c>
      <c r="E458" s="41">
        <f t="shared" si="59"/>
        <v>221.58333333333334</v>
      </c>
      <c r="F458" s="41">
        <f t="shared" si="59"/>
        <v>245.08333333333334</v>
      </c>
      <c r="G458" s="41">
        <f t="shared" si="59"/>
        <v>253.66666666666666</v>
      </c>
      <c r="H458" s="60">
        <f>+SUM(H459:H474)</f>
        <v>257.16666666666663</v>
      </c>
      <c r="I458" s="60">
        <f>+SUM(I459:I474)</f>
        <v>280</v>
      </c>
      <c r="J458" s="43">
        <f>+SUM(J459:J474)</f>
        <v>284.14285714285717</v>
      </c>
      <c r="K458" s="84">
        <f t="shared" si="59"/>
        <v>285</v>
      </c>
      <c r="L458" s="89">
        <f t="shared" si="59"/>
        <v>279</v>
      </c>
      <c r="M458" s="89">
        <f t="shared" si="59"/>
        <v>284</v>
      </c>
      <c r="N458" s="89">
        <f t="shared" si="59"/>
        <v>287</v>
      </c>
      <c r="O458" s="89">
        <f t="shared" si="59"/>
        <v>287</v>
      </c>
      <c r="P458" s="89">
        <f t="shared" si="59"/>
        <v>282</v>
      </c>
      <c r="Q458" s="89">
        <f t="shared" si="59"/>
        <v>285</v>
      </c>
    </row>
    <row r="459" spans="2:17" x14ac:dyDescent="0.3">
      <c r="B459" s="3" t="s">
        <v>546</v>
      </c>
      <c r="C459" s="17">
        <v>6.916666666666667</v>
      </c>
      <c r="D459" s="17">
        <v>11.25</v>
      </c>
      <c r="E459" s="17">
        <v>14.166666666666666</v>
      </c>
      <c r="F459" s="17">
        <v>20.583333333333332</v>
      </c>
      <c r="G459" s="17">
        <v>23.333333333333332</v>
      </c>
      <c r="H459" s="61">
        <v>21.666666666666668</v>
      </c>
      <c r="I459" s="61">
        <v>23.666666666666668</v>
      </c>
      <c r="J459" s="44">
        <v>25</v>
      </c>
      <c r="K459" s="85">
        <v>24</v>
      </c>
      <c r="L459" s="17">
        <v>24</v>
      </c>
      <c r="M459" s="17">
        <v>24</v>
      </c>
      <c r="N459" s="17">
        <v>27</v>
      </c>
      <c r="O459" s="17">
        <v>25</v>
      </c>
      <c r="P459" s="17">
        <v>25</v>
      </c>
      <c r="Q459" s="17">
        <v>26</v>
      </c>
    </row>
    <row r="460" spans="2:17" x14ac:dyDescent="0.3">
      <c r="B460" s="3" t="s">
        <v>547</v>
      </c>
      <c r="C460" s="17">
        <v>8.3333333333333339</v>
      </c>
      <c r="D460" s="17">
        <v>8.5</v>
      </c>
      <c r="E460" s="17">
        <v>7.75</v>
      </c>
      <c r="F460" s="17">
        <v>7</v>
      </c>
      <c r="G460" s="17">
        <v>5.916666666666667</v>
      </c>
      <c r="H460" s="61">
        <v>5.666666666666667</v>
      </c>
      <c r="I460" s="61">
        <v>6.583333333333333</v>
      </c>
      <c r="J460" s="44">
        <v>5.8571428571428568</v>
      </c>
      <c r="K460" s="85">
        <v>7</v>
      </c>
      <c r="L460" s="17">
        <v>6</v>
      </c>
      <c r="M460" s="17">
        <v>6</v>
      </c>
      <c r="N460" s="17">
        <v>6</v>
      </c>
      <c r="O460" s="17">
        <v>6</v>
      </c>
      <c r="P460" s="17">
        <v>5</v>
      </c>
      <c r="Q460" s="17">
        <v>5</v>
      </c>
    </row>
    <row r="461" spans="2:17" x14ac:dyDescent="0.3">
      <c r="B461" s="3" t="s">
        <v>548</v>
      </c>
      <c r="C461" s="17">
        <v>11.916666666666666</v>
      </c>
      <c r="D461" s="17">
        <v>13.666666666666666</v>
      </c>
      <c r="E461" s="17">
        <v>13.5</v>
      </c>
      <c r="F461" s="17">
        <v>14</v>
      </c>
      <c r="G461" s="17">
        <v>14.166666666666666</v>
      </c>
      <c r="H461" s="61">
        <v>12.833333333333334</v>
      </c>
      <c r="I461" s="61">
        <v>17.25</v>
      </c>
      <c r="J461" s="44">
        <v>15</v>
      </c>
      <c r="K461" s="85">
        <v>16</v>
      </c>
      <c r="L461" s="17">
        <v>16</v>
      </c>
      <c r="M461" s="17">
        <v>16</v>
      </c>
      <c r="N461" s="17">
        <v>14</v>
      </c>
      <c r="O461" s="17">
        <v>14</v>
      </c>
      <c r="P461" s="17">
        <v>14</v>
      </c>
      <c r="Q461" s="17">
        <v>15</v>
      </c>
    </row>
    <row r="462" spans="2:17" x14ac:dyDescent="0.3">
      <c r="B462" s="3" t="s">
        <v>549</v>
      </c>
      <c r="C462" s="17">
        <v>7.416666666666667</v>
      </c>
      <c r="D462" s="17">
        <v>5.75</v>
      </c>
      <c r="E462" s="17">
        <v>4.583333333333333</v>
      </c>
      <c r="F462" s="17">
        <v>3.3333333333333335</v>
      </c>
      <c r="G462" s="17">
        <v>3</v>
      </c>
      <c r="H462" s="61">
        <v>3</v>
      </c>
      <c r="I462" s="61">
        <v>3</v>
      </c>
      <c r="J462" s="44">
        <v>3</v>
      </c>
      <c r="K462" s="85">
        <v>3</v>
      </c>
      <c r="L462" s="17">
        <v>3</v>
      </c>
      <c r="M462" s="17">
        <v>3</v>
      </c>
      <c r="N462" s="17">
        <v>3</v>
      </c>
      <c r="O462" s="17">
        <v>3</v>
      </c>
      <c r="P462" s="17">
        <v>3</v>
      </c>
      <c r="Q462" s="17">
        <v>3</v>
      </c>
    </row>
    <row r="463" spans="2:17" x14ac:dyDescent="0.3">
      <c r="B463" s="3" t="s">
        <v>550</v>
      </c>
      <c r="C463" s="17">
        <v>9.25</v>
      </c>
      <c r="D463" s="17">
        <v>8.8333333333333339</v>
      </c>
      <c r="E463" s="17">
        <v>9</v>
      </c>
      <c r="F463" s="17">
        <v>9</v>
      </c>
      <c r="G463" s="17">
        <v>9</v>
      </c>
      <c r="H463" s="61">
        <v>9</v>
      </c>
      <c r="I463" s="61">
        <v>10</v>
      </c>
      <c r="J463" s="44">
        <v>11</v>
      </c>
      <c r="K463" s="85">
        <v>11</v>
      </c>
      <c r="L463" s="17">
        <v>11</v>
      </c>
      <c r="M463" s="17">
        <v>11</v>
      </c>
      <c r="N463" s="17">
        <v>11</v>
      </c>
      <c r="O463" s="17">
        <v>11</v>
      </c>
      <c r="P463" s="17">
        <v>11</v>
      </c>
      <c r="Q463" s="17">
        <v>11</v>
      </c>
    </row>
    <row r="464" spans="2:17" x14ac:dyDescent="0.3">
      <c r="B464" s="3" t="s">
        <v>551</v>
      </c>
      <c r="C464" s="17">
        <v>9.5</v>
      </c>
      <c r="D464" s="17">
        <v>10.666666666666666</v>
      </c>
      <c r="E464" s="17">
        <v>12</v>
      </c>
      <c r="F464" s="17">
        <v>14.333333333333334</v>
      </c>
      <c r="G464" s="17">
        <v>14.75</v>
      </c>
      <c r="H464" s="61">
        <v>14.916666666666666</v>
      </c>
      <c r="I464" s="61">
        <v>15</v>
      </c>
      <c r="J464" s="44">
        <v>15.428571428571429</v>
      </c>
      <c r="K464" s="85">
        <v>15</v>
      </c>
      <c r="L464" s="17">
        <v>14</v>
      </c>
      <c r="M464" s="17">
        <v>15</v>
      </c>
      <c r="N464" s="17">
        <v>16</v>
      </c>
      <c r="O464" s="17">
        <v>16</v>
      </c>
      <c r="P464" s="17">
        <v>16</v>
      </c>
      <c r="Q464" s="17">
        <v>16</v>
      </c>
    </row>
    <row r="465" spans="2:17" x14ac:dyDescent="0.3">
      <c r="B465" s="3" t="s">
        <v>552</v>
      </c>
      <c r="C465" s="17">
        <v>8.8333333333333339</v>
      </c>
      <c r="D465" s="17">
        <v>9</v>
      </c>
      <c r="E465" s="17">
        <v>16.416666666666668</v>
      </c>
      <c r="F465" s="17">
        <v>20.833333333333332</v>
      </c>
      <c r="G465" s="17">
        <v>24</v>
      </c>
      <c r="H465" s="61">
        <v>21.333333333333332</v>
      </c>
      <c r="I465" s="61">
        <v>20.166666666666668</v>
      </c>
      <c r="J465" s="44">
        <v>21.714285714285715</v>
      </c>
      <c r="K465" s="85">
        <v>20</v>
      </c>
      <c r="L465" s="17">
        <v>20</v>
      </c>
      <c r="M465" s="17">
        <v>20</v>
      </c>
      <c r="N465" s="17">
        <v>20</v>
      </c>
      <c r="O465" s="17">
        <v>24</v>
      </c>
      <c r="P465" s="17">
        <v>24</v>
      </c>
      <c r="Q465" s="17">
        <v>24</v>
      </c>
    </row>
    <row r="466" spans="2:17" x14ac:dyDescent="0.3">
      <c r="B466" s="3" t="s">
        <v>553</v>
      </c>
      <c r="C466" s="17">
        <v>11</v>
      </c>
      <c r="D466" s="17">
        <v>10.75</v>
      </c>
      <c r="E466" s="17">
        <v>10.75</v>
      </c>
      <c r="F466" s="17">
        <v>11</v>
      </c>
      <c r="G466" s="17">
        <v>10.5</v>
      </c>
      <c r="H466" s="61">
        <v>10</v>
      </c>
      <c r="I466" s="61">
        <v>10</v>
      </c>
      <c r="J466" s="44">
        <v>10</v>
      </c>
      <c r="K466" s="85">
        <v>10</v>
      </c>
      <c r="L466" s="17">
        <v>10</v>
      </c>
      <c r="M466" s="17">
        <v>10</v>
      </c>
      <c r="N466" s="17">
        <v>10</v>
      </c>
      <c r="O466" s="17">
        <v>10</v>
      </c>
      <c r="P466" s="17">
        <v>10</v>
      </c>
      <c r="Q466" s="17">
        <v>10</v>
      </c>
    </row>
    <row r="467" spans="2:17" x14ac:dyDescent="0.3">
      <c r="B467" s="3" t="s">
        <v>554</v>
      </c>
      <c r="C467" s="17">
        <v>5.416666666666667</v>
      </c>
      <c r="D467" s="17">
        <v>5.666666666666667</v>
      </c>
      <c r="E467" s="17">
        <v>5.916666666666667</v>
      </c>
      <c r="F467" s="17">
        <v>6</v>
      </c>
      <c r="G467" s="17">
        <v>6.333333333333333</v>
      </c>
      <c r="H467" s="61">
        <v>10.416666666666666</v>
      </c>
      <c r="I467" s="61">
        <v>11.833333333333334</v>
      </c>
      <c r="J467" s="44">
        <v>12.142857142857142</v>
      </c>
      <c r="K467" s="85">
        <v>13</v>
      </c>
      <c r="L467" s="17">
        <v>13</v>
      </c>
      <c r="M467" s="17">
        <v>13</v>
      </c>
      <c r="N467" s="17">
        <v>12</v>
      </c>
      <c r="O467" s="17">
        <v>12</v>
      </c>
      <c r="P467" s="17">
        <v>11</v>
      </c>
      <c r="Q467" s="17">
        <v>11</v>
      </c>
    </row>
    <row r="468" spans="2:17" x14ac:dyDescent="0.3">
      <c r="B468" s="3" t="s">
        <v>555</v>
      </c>
      <c r="C468" s="17">
        <v>7.416666666666667</v>
      </c>
      <c r="D468" s="17">
        <v>6.5</v>
      </c>
      <c r="E468" s="17">
        <v>7.583333333333333</v>
      </c>
      <c r="F468" s="17">
        <v>12.583333333333334</v>
      </c>
      <c r="G468" s="17">
        <v>15</v>
      </c>
      <c r="H468" s="61">
        <v>14.5</v>
      </c>
      <c r="I468" s="61">
        <v>23.25</v>
      </c>
      <c r="J468" s="44">
        <v>23.714285714285715</v>
      </c>
      <c r="K468" s="85">
        <v>24</v>
      </c>
      <c r="L468" s="17">
        <v>23</v>
      </c>
      <c r="M468" s="17">
        <v>24</v>
      </c>
      <c r="N468" s="17">
        <v>25</v>
      </c>
      <c r="O468" s="17">
        <v>24</v>
      </c>
      <c r="P468" s="17">
        <v>23</v>
      </c>
      <c r="Q468" s="17">
        <v>23</v>
      </c>
    </row>
    <row r="469" spans="2:17" x14ac:dyDescent="0.3">
      <c r="B469" s="3" t="s">
        <v>556</v>
      </c>
      <c r="C469" s="17">
        <v>13</v>
      </c>
      <c r="D469" s="17">
        <v>14.583333333333334</v>
      </c>
      <c r="E469" s="17">
        <v>14.75</v>
      </c>
      <c r="F469" s="17">
        <v>17.833333333333332</v>
      </c>
      <c r="G469" s="17">
        <v>17.25</v>
      </c>
      <c r="H469" s="61">
        <v>18.75</v>
      </c>
      <c r="I469" s="61">
        <v>16.666666666666668</v>
      </c>
      <c r="J469" s="44">
        <v>16.285714285714285</v>
      </c>
      <c r="K469" s="85">
        <v>16</v>
      </c>
      <c r="L469" s="17">
        <v>16</v>
      </c>
      <c r="M469" s="17">
        <v>16</v>
      </c>
      <c r="N469" s="17">
        <v>17</v>
      </c>
      <c r="O469" s="17">
        <v>17</v>
      </c>
      <c r="P469" s="17">
        <v>16</v>
      </c>
      <c r="Q469" s="17">
        <v>16</v>
      </c>
    </row>
    <row r="470" spans="2:17" x14ac:dyDescent="0.3">
      <c r="B470" s="3" t="s">
        <v>557</v>
      </c>
      <c r="C470" s="17">
        <v>23</v>
      </c>
      <c r="D470" s="17">
        <v>22.333333333333332</v>
      </c>
      <c r="E470" s="17">
        <v>25</v>
      </c>
      <c r="F470" s="17">
        <v>27</v>
      </c>
      <c r="G470" s="17">
        <v>26.166666666666668</v>
      </c>
      <c r="H470" s="61">
        <v>26.166666666666668</v>
      </c>
      <c r="I470" s="61">
        <v>26.083333333333332</v>
      </c>
      <c r="J470" s="44">
        <v>25.857142857142858</v>
      </c>
      <c r="K470" s="85">
        <v>26</v>
      </c>
      <c r="L470" s="17">
        <v>26</v>
      </c>
      <c r="M470" s="17">
        <v>26</v>
      </c>
      <c r="N470" s="17">
        <v>26</v>
      </c>
      <c r="O470" s="17">
        <v>26</v>
      </c>
      <c r="P470" s="17">
        <v>25</v>
      </c>
      <c r="Q470" s="17">
        <v>26</v>
      </c>
    </row>
    <row r="471" spans="2:17" x14ac:dyDescent="0.3">
      <c r="B471" s="3" t="s">
        <v>558</v>
      </c>
      <c r="C471" s="17">
        <v>11.916666666666666</v>
      </c>
      <c r="D471" s="17">
        <v>11</v>
      </c>
      <c r="E471" s="17">
        <v>9.1666666666666661</v>
      </c>
      <c r="F471" s="17">
        <v>11</v>
      </c>
      <c r="G471" s="17">
        <v>11</v>
      </c>
      <c r="H471" s="61">
        <v>11</v>
      </c>
      <c r="I471" s="61">
        <v>11.5</v>
      </c>
      <c r="J471" s="44">
        <v>11.571428571428571</v>
      </c>
      <c r="K471" s="85">
        <v>12</v>
      </c>
      <c r="L471" s="17">
        <v>12</v>
      </c>
      <c r="M471" s="17">
        <v>12</v>
      </c>
      <c r="N471" s="17">
        <v>12</v>
      </c>
      <c r="O471" s="17">
        <v>11</v>
      </c>
      <c r="P471" s="17">
        <v>11</v>
      </c>
      <c r="Q471" s="17">
        <v>11</v>
      </c>
    </row>
    <row r="472" spans="2:17" x14ac:dyDescent="0.3">
      <c r="B472" s="3" t="s">
        <v>559</v>
      </c>
      <c r="C472" s="17">
        <v>30</v>
      </c>
      <c r="D472" s="17">
        <v>31</v>
      </c>
      <c r="E472" s="17">
        <v>32.75</v>
      </c>
      <c r="F472" s="17">
        <v>32.833333333333336</v>
      </c>
      <c r="G472" s="17">
        <v>31.333333333333332</v>
      </c>
      <c r="H472" s="61">
        <v>30</v>
      </c>
      <c r="I472" s="61">
        <v>29.166666666666668</v>
      </c>
      <c r="J472" s="44">
        <v>28.857142857142858</v>
      </c>
      <c r="K472" s="85">
        <v>29</v>
      </c>
      <c r="L472" s="17">
        <v>28</v>
      </c>
      <c r="M472" s="17">
        <v>29</v>
      </c>
      <c r="N472" s="17">
        <v>29</v>
      </c>
      <c r="O472" s="17">
        <v>29</v>
      </c>
      <c r="P472" s="17">
        <v>29</v>
      </c>
      <c r="Q472" s="17">
        <v>29</v>
      </c>
    </row>
    <row r="473" spans="2:17" x14ac:dyDescent="0.3">
      <c r="B473" s="3" t="s">
        <v>560</v>
      </c>
      <c r="C473" s="17">
        <v>21.666666666666668</v>
      </c>
      <c r="D473" s="17">
        <v>21.166666666666668</v>
      </c>
      <c r="E473" s="17">
        <v>27.333333333333332</v>
      </c>
      <c r="F473" s="17">
        <v>27.75</v>
      </c>
      <c r="G473" s="17">
        <v>29.416666666666668</v>
      </c>
      <c r="H473" s="61">
        <v>31.166666666666668</v>
      </c>
      <c r="I473" s="61">
        <v>38.833333333333336</v>
      </c>
      <c r="J473" s="44">
        <v>41</v>
      </c>
      <c r="K473" s="85">
        <v>40</v>
      </c>
      <c r="L473" s="17">
        <v>38</v>
      </c>
      <c r="M473" s="17">
        <v>41</v>
      </c>
      <c r="N473" s="17">
        <v>42</v>
      </c>
      <c r="O473" s="17">
        <v>42</v>
      </c>
      <c r="P473" s="17">
        <v>42</v>
      </c>
      <c r="Q473" s="17">
        <v>42</v>
      </c>
    </row>
    <row r="474" spans="2:17" x14ac:dyDescent="0.3">
      <c r="B474" s="3" t="s">
        <v>580</v>
      </c>
      <c r="C474" s="17">
        <v>10.333333333333334</v>
      </c>
      <c r="D474" s="17">
        <v>11.916666666666666</v>
      </c>
      <c r="E474" s="17">
        <v>10.916666666666666</v>
      </c>
      <c r="F474" s="17">
        <v>10</v>
      </c>
      <c r="G474" s="17">
        <v>12.5</v>
      </c>
      <c r="H474" s="61">
        <v>16.75</v>
      </c>
      <c r="I474" s="61">
        <v>17</v>
      </c>
      <c r="J474" s="44">
        <v>17.714285714285715</v>
      </c>
      <c r="K474" s="85">
        <v>19</v>
      </c>
      <c r="L474" s="17">
        <v>19</v>
      </c>
      <c r="M474" s="17">
        <v>18</v>
      </c>
      <c r="N474" s="17">
        <v>17</v>
      </c>
      <c r="O474" s="17">
        <v>17</v>
      </c>
      <c r="P474" s="17">
        <v>17</v>
      </c>
      <c r="Q474" s="17">
        <v>17</v>
      </c>
    </row>
    <row r="475" spans="2:17" x14ac:dyDescent="0.3">
      <c r="B475" s="31" t="s">
        <v>200</v>
      </c>
      <c r="C475" s="41">
        <f t="shared" ref="C475:Q475" si="60">+SUM(C476:C478)</f>
        <v>20</v>
      </c>
      <c r="D475" s="41">
        <f t="shared" si="60"/>
        <v>22</v>
      </c>
      <c r="E475" s="41">
        <f t="shared" si="60"/>
        <v>22</v>
      </c>
      <c r="F475" s="41">
        <f t="shared" si="60"/>
        <v>23.166666666666668</v>
      </c>
      <c r="G475" s="41">
        <f t="shared" si="60"/>
        <v>24.5</v>
      </c>
      <c r="H475" s="60">
        <f>+SUM(H476:H478)</f>
        <v>25.166666666666664</v>
      </c>
      <c r="I475" s="60">
        <f>+SUM(I476:I478)</f>
        <v>26</v>
      </c>
      <c r="J475" s="43">
        <f>+SUM(J476:J478)</f>
        <v>25.857142857142858</v>
      </c>
      <c r="K475" s="84">
        <f t="shared" si="60"/>
        <v>25</v>
      </c>
      <c r="L475" s="89">
        <f t="shared" si="60"/>
        <v>26</v>
      </c>
      <c r="M475" s="89">
        <f t="shared" si="60"/>
        <v>26</v>
      </c>
      <c r="N475" s="89">
        <f t="shared" si="60"/>
        <v>26</v>
      </c>
      <c r="O475" s="89">
        <f t="shared" si="60"/>
        <v>26</v>
      </c>
      <c r="P475" s="89">
        <f t="shared" si="60"/>
        <v>26</v>
      </c>
      <c r="Q475" s="89">
        <f t="shared" si="60"/>
        <v>26</v>
      </c>
    </row>
    <row r="476" spans="2:17" x14ac:dyDescent="0.3">
      <c r="B476" s="3" t="s">
        <v>561</v>
      </c>
      <c r="C476" s="17">
        <v>7.5</v>
      </c>
      <c r="D476" s="17">
        <v>9.4166666666666661</v>
      </c>
      <c r="E476" s="17">
        <v>9</v>
      </c>
      <c r="F476" s="17">
        <v>9</v>
      </c>
      <c r="G476" s="17">
        <v>8.9166666666666661</v>
      </c>
      <c r="H476" s="61">
        <v>9.1666666666666661</v>
      </c>
      <c r="I476" s="61">
        <v>8.5</v>
      </c>
      <c r="J476" s="44">
        <v>7.8571428571428568</v>
      </c>
      <c r="K476" s="85">
        <v>7</v>
      </c>
      <c r="L476" s="17">
        <v>8</v>
      </c>
      <c r="M476" s="17">
        <v>8</v>
      </c>
      <c r="N476" s="17">
        <v>8</v>
      </c>
      <c r="O476" s="17">
        <v>8</v>
      </c>
      <c r="P476" s="17">
        <v>8</v>
      </c>
      <c r="Q476" s="17">
        <v>8</v>
      </c>
    </row>
    <row r="477" spans="2:17" x14ac:dyDescent="0.3">
      <c r="B477" s="3" t="s">
        <v>562</v>
      </c>
      <c r="C477" s="17">
        <v>6.416666666666667</v>
      </c>
      <c r="D477" s="17">
        <v>5.75</v>
      </c>
      <c r="E477" s="17">
        <v>6</v>
      </c>
      <c r="F477" s="17">
        <v>7.166666666666667</v>
      </c>
      <c r="G477" s="17">
        <v>8.5833333333333339</v>
      </c>
      <c r="H477" s="61">
        <v>9</v>
      </c>
      <c r="I477" s="61">
        <v>9.75</v>
      </c>
      <c r="J477" s="44">
        <v>10</v>
      </c>
      <c r="K477" s="85">
        <v>10</v>
      </c>
      <c r="L477" s="17">
        <v>10</v>
      </c>
      <c r="M477" s="17">
        <v>10</v>
      </c>
      <c r="N477" s="17">
        <v>10</v>
      </c>
      <c r="O477" s="17">
        <v>10</v>
      </c>
      <c r="P477" s="17">
        <v>10</v>
      </c>
      <c r="Q477" s="17">
        <v>10</v>
      </c>
    </row>
    <row r="478" spans="2:17" x14ac:dyDescent="0.3">
      <c r="B478" s="3" t="s">
        <v>563</v>
      </c>
      <c r="C478" s="17">
        <v>6.083333333333333</v>
      </c>
      <c r="D478" s="17">
        <v>6.833333333333333</v>
      </c>
      <c r="E478" s="17">
        <v>7</v>
      </c>
      <c r="F478" s="17">
        <v>7</v>
      </c>
      <c r="G478" s="17">
        <v>7</v>
      </c>
      <c r="H478" s="61">
        <v>7</v>
      </c>
      <c r="I478" s="61">
        <v>7.75</v>
      </c>
      <c r="J478" s="44">
        <v>8</v>
      </c>
      <c r="K478" s="85">
        <v>8</v>
      </c>
      <c r="L478" s="17">
        <v>8</v>
      </c>
      <c r="M478" s="17">
        <v>8</v>
      </c>
      <c r="N478" s="17">
        <v>8</v>
      </c>
      <c r="O478" s="17">
        <v>8</v>
      </c>
      <c r="P478" s="17">
        <v>8</v>
      </c>
      <c r="Q478" s="17">
        <v>8</v>
      </c>
    </row>
    <row r="479" spans="2:17" x14ac:dyDescent="0.3">
      <c r="B479" s="31" t="s">
        <v>201</v>
      </c>
      <c r="C479" s="41">
        <f t="shared" ref="C479:Q479" si="61">+SUM(C480:C483)</f>
        <v>31.000000000000004</v>
      </c>
      <c r="D479" s="41">
        <f t="shared" si="61"/>
        <v>27.416666666666668</v>
      </c>
      <c r="E479" s="41">
        <f t="shared" si="61"/>
        <v>26.083333333333336</v>
      </c>
      <c r="F479" s="41">
        <f t="shared" si="61"/>
        <v>25</v>
      </c>
      <c r="G479" s="41">
        <f t="shared" si="61"/>
        <v>27.5</v>
      </c>
      <c r="H479" s="60">
        <f>+SUM(H480:H483)</f>
        <v>30.333333333333332</v>
      </c>
      <c r="I479" s="60">
        <f>+SUM(I480:I483)</f>
        <v>31.166666666666668</v>
      </c>
      <c r="J479" s="43">
        <f>+SUM(J480:J483)</f>
        <v>32</v>
      </c>
      <c r="K479" s="84">
        <f t="shared" si="61"/>
        <v>31</v>
      </c>
      <c r="L479" s="89">
        <f t="shared" si="61"/>
        <v>31</v>
      </c>
      <c r="M479" s="89">
        <f t="shared" si="61"/>
        <v>32</v>
      </c>
      <c r="N479" s="89">
        <f t="shared" si="61"/>
        <v>32</v>
      </c>
      <c r="O479" s="89">
        <f t="shared" si="61"/>
        <v>32</v>
      </c>
      <c r="P479" s="89">
        <f t="shared" si="61"/>
        <v>33</v>
      </c>
      <c r="Q479" s="89">
        <f t="shared" si="61"/>
        <v>33</v>
      </c>
    </row>
    <row r="480" spans="2:17" x14ac:dyDescent="0.3">
      <c r="B480" s="3" t="s">
        <v>564</v>
      </c>
      <c r="C480" s="17">
        <v>12.083333333333334</v>
      </c>
      <c r="D480" s="17">
        <v>9.8333333333333339</v>
      </c>
      <c r="E480" s="17">
        <v>9</v>
      </c>
      <c r="F480" s="17">
        <v>9</v>
      </c>
      <c r="G480" s="17">
        <v>11.5</v>
      </c>
      <c r="H480" s="61">
        <v>13.666666666666666</v>
      </c>
      <c r="I480" s="61">
        <v>13.583333333333334</v>
      </c>
      <c r="J480" s="44">
        <v>12.428571428571429</v>
      </c>
      <c r="K480" s="85">
        <v>13</v>
      </c>
      <c r="L480" s="17">
        <v>12</v>
      </c>
      <c r="M480" s="17">
        <v>12</v>
      </c>
      <c r="N480" s="17">
        <v>12</v>
      </c>
      <c r="O480" s="17">
        <v>12</v>
      </c>
      <c r="P480" s="17">
        <v>13</v>
      </c>
      <c r="Q480" s="17">
        <v>13</v>
      </c>
    </row>
    <row r="481" spans="2:17" x14ac:dyDescent="0.3">
      <c r="B481" s="3" t="s">
        <v>565</v>
      </c>
      <c r="C481" s="17">
        <v>7</v>
      </c>
      <c r="D481" s="17">
        <v>7.083333333333333</v>
      </c>
      <c r="E481" s="17">
        <v>6.416666666666667</v>
      </c>
      <c r="F481" s="17">
        <v>6</v>
      </c>
      <c r="G481" s="17">
        <v>6</v>
      </c>
      <c r="H481" s="61">
        <v>6</v>
      </c>
      <c r="I481" s="61">
        <v>6</v>
      </c>
      <c r="J481" s="44">
        <v>6</v>
      </c>
      <c r="K481" s="85">
        <v>6</v>
      </c>
      <c r="L481" s="17">
        <v>6</v>
      </c>
      <c r="M481" s="17">
        <v>6</v>
      </c>
      <c r="N481" s="17">
        <v>6</v>
      </c>
      <c r="O481" s="17">
        <v>6</v>
      </c>
      <c r="P481" s="17">
        <v>6</v>
      </c>
      <c r="Q481" s="17">
        <v>6</v>
      </c>
    </row>
    <row r="482" spans="2:17" x14ac:dyDescent="0.3">
      <c r="B482" s="3" t="s">
        <v>566</v>
      </c>
      <c r="C482" s="17">
        <v>5</v>
      </c>
      <c r="D482" s="17">
        <v>5</v>
      </c>
      <c r="E482" s="17">
        <v>4.666666666666667</v>
      </c>
      <c r="F482" s="17">
        <v>4</v>
      </c>
      <c r="G482" s="17">
        <v>4</v>
      </c>
      <c r="H482" s="61">
        <v>4</v>
      </c>
      <c r="I482" s="61">
        <v>4.833333333333333</v>
      </c>
      <c r="J482" s="44">
        <v>6.7142857142857144</v>
      </c>
      <c r="K482" s="85">
        <v>6</v>
      </c>
      <c r="L482" s="17">
        <v>6</v>
      </c>
      <c r="M482" s="17">
        <v>7</v>
      </c>
      <c r="N482" s="17">
        <v>7</v>
      </c>
      <c r="O482" s="17">
        <v>7</v>
      </c>
      <c r="P482" s="17">
        <v>7</v>
      </c>
      <c r="Q482" s="17">
        <v>7</v>
      </c>
    </row>
    <row r="483" spans="2:17" x14ac:dyDescent="0.3">
      <c r="B483" s="3" t="s">
        <v>567</v>
      </c>
      <c r="C483" s="17">
        <v>6.916666666666667</v>
      </c>
      <c r="D483" s="17">
        <v>5.5</v>
      </c>
      <c r="E483" s="17">
        <v>6</v>
      </c>
      <c r="F483" s="17">
        <v>6</v>
      </c>
      <c r="G483" s="17">
        <v>6</v>
      </c>
      <c r="H483" s="61">
        <v>6.666666666666667</v>
      </c>
      <c r="I483" s="61">
        <v>6.75</v>
      </c>
      <c r="J483" s="44">
        <v>6.8571428571428568</v>
      </c>
      <c r="K483" s="85">
        <v>6</v>
      </c>
      <c r="L483" s="17">
        <v>7</v>
      </c>
      <c r="M483" s="17">
        <v>7</v>
      </c>
      <c r="N483" s="17">
        <v>7</v>
      </c>
      <c r="O483" s="17">
        <v>7</v>
      </c>
      <c r="P483" s="17">
        <v>7</v>
      </c>
      <c r="Q483" s="17">
        <v>7</v>
      </c>
    </row>
    <row r="484" spans="2:17" x14ac:dyDescent="0.3">
      <c r="B484" s="31" t="s">
        <v>202</v>
      </c>
      <c r="C484" s="41">
        <f t="shared" ref="C484:Q484" si="62">+SUM(C485:C489)</f>
        <v>37.500000000000007</v>
      </c>
      <c r="D484" s="41">
        <f t="shared" si="62"/>
        <v>41</v>
      </c>
      <c r="E484" s="41">
        <f t="shared" si="62"/>
        <v>39.166666666666671</v>
      </c>
      <c r="F484" s="41">
        <f t="shared" si="62"/>
        <v>34.333333333333329</v>
      </c>
      <c r="G484" s="41">
        <f t="shared" si="62"/>
        <v>34.583333333333329</v>
      </c>
      <c r="H484" s="60">
        <f>+SUM(H485:H489)</f>
        <v>35.416666666666671</v>
      </c>
      <c r="I484" s="60">
        <f>+SUM(I485:I489)</f>
        <v>38.666666666666664</v>
      </c>
      <c r="J484" s="43">
        <f>+SUM(J485:J489)</f>
        <v>40.428571428571431</v>
      </c>
      <c r="K484" s="84">
        <f t="shared" si="62"/>
        <v>40</v>
      </c>
      <c r="L484" s="89">
        <f t="shared" si="62"/>
        <v>41</v>
      </c>
      <c r="M484" s="89">
        <f t="shared" si="62"/>
        <v>42</v>
      </c>
      <c r="N484" s="89">
        <f t="shared" si="62"/>
        <v>40</v>
      </c>
      <c r="O484" s="89">
        <f t="shared" si="62"/>
        <v>40</v>
      </c>
      <c r="P484" s="89">
        <f t="shared" si="62"/>
        <v>40</v>
      </c>
      <c r="Q484" s="89">
        <f t="shared" si="62"/>
        <v>40</v>
      </c>
    </row>
    <row r="485" spans="2:17" x14ac:dyDescent="0.3">
      <c r="B485" s="3" t="s">
        <v>568</v>
      </c>
      <c r="C485" s="17">
        <v>4</v>
      </c>
      <c r="D485" s="17">
        <v>7.416666666666667</v>
      </c>
      <c r="E485" s="17">
        <v>7.666666666666667</v>
      </c>
      <c r="F485" s="17">
        <v>8.3333333333333339</v>
      </c>
      <c r="G485" s="17">
        <v>8.9166666666666661</v>
      </c>
      <c r="H485" s="61">
        <v>9</v>
      </c>
      <c r="I485" s="61">
        <v>10</v>
      </c>
      <c r="J485" s="44">
        <v>11.857142857142858</v>
      </c>
      <c r="K485" s="85">
        <v>11</v>
      </c>
      <c r="L485" s="17">
        <v>12</v>
      </c>
      <c r="M485" s="17">
        <v>12</v>
      </c>
      <c r="N485" s="17">
        <v>12</v>
      </c>
      <c r="O485" s="17">
        <v>12</v>
      </c>
      <c r="P485" s="17">
        <v>12</v>
      </c>
      <c r="Q485" s="17">
        <v>12</v>
      </c>
    </row>
    <row r="486" spans="2:17" x14ac:dyDescent="0.3">
      <c r="B486" s="3" t="s">
        <v>569</v>
      </c>
      <c r="C486" s="17">
        <v>12.083333333333334</v>
      </c>
      <c r="D486" s="17">
        <v>13.833333333333334</v>
      </c>
      <c r="E486" s="17">
        <v>13.25</v>
      </c>
      <c r="F486" s="17">
        <v>8.8333333333333339</v>
      </c>
      <c r="G486" s="17">
        <v>8.0833333333333339</v>
      </c>
      <c r="H486" s="61">
        <v>8.8333333333333339</v>
      </c>
      <c r="I486" s="61">
        <v>9.6666666666666661</v>
      </c>
      <c r="J486" s="44">
        <v>11</v>
      </c>
      <c r="K486" s="85">
        <v>11</v>
      </c>
      <c r="L486" s="17">
        <v>11</v>
      </c>
      <c r="M486" s="17">
        <v>11</v>
      </c>
      <c r="N486" s="17">
        <v>11</v>
      </c>
      <c r="O486" s="17">
        <v>11</v>
      </c>
      <c r="P486" s="17">
        <v>11</v>
      </c>
      <c r="Q486" s="17">
        <v>11</v>
      </c>
    </row>
    <row r="487" spans="2:17" x14ac:dyDescent="0.3">
      <c r="B487" s="3" t="s">
        <v>570</v>
      </c>
      <c r="C487" s="17">
        <v>12.75</v>
      </c>
      <c r="D487" s="17">
        <v>11.75</v>
      </c>
      <c r="E487" s="17">
        <v>11</v>
      </c>
      <c r="F487" s="17">
        <v>10.833333333333334</v>
      </c>
      <c r="G487" s="17">
        <v>12.416666666666666</v>
      </c>
      <c r="H487" s="61">
        <v>12.583333333333334</v>
      </c>
      <c r="I487" s="61">
        <v>14</v>
      </c>
      <c r="J487" s="44">
        <v>12.571428571428571</v>
      </c>
      <c r="K487" s="85">
        <v>13</v>
      </c>
      <c r="L487" s="17">
        <v>13</v>
      </c>
      <c r="M487" s="17">
        <v>14</v>
      </c>
      <c r="N487" s="17">
        <v>12</v>
      </c>
      <c r="O487" s="17">
        <v>12</v>
      </c>
      <c r="P487" s="17">
        <v>12</v>
      </c>
      <c r="Q487" s="17">
        <v>12</v>
      </c>
    </row>
    <row r="488" spans="2:17" x14ac:dyDescent="0.3">
      <c r="B488" s="3" t="s">
        <v>571</v>
      </c>
      <c r="C488" s="17">
        <v>5.583333333333333</v>
      </c>
      <c r="D488" s="17">
        <v>5</v>
      </c>
      <c r="E488" s="17">
        <v>4.25</v>
      </c>
      <c r="F488" s="17">
        <v>3.3333333333333335</v>
      </c>
      <c r="G488" s="17">
        <v>3</v>
      </c>
      <c r="H488" s="61">
        <v>3</v>
      </c>
      <c r="I488" s="61">
        <v>3</v>
      </c>
      <c r="J488" s="44">
        <v>3</v>
      </c>
      <c r="K488" s="85">
        <v>3</v>
      </c>
      <c r="L488" s="17">
        <v>3</v>
      </c>
      <c r="M488" s="17">
        <v>3</v>
      </c>
      <c r="N488" s="17">
        <v>3</v>
      </c>
      <c r="O488" s="17">
        <v>3</v>
      </c>
      <c r="P488" s="17">
        <v>3</v>
      </c>
      <c r="Q488" s="17">
        <v>3</v>
      </c>
    </row>
    <row r="489" spans="2:17" x14ac:dyDescent="0.3">
      <c r="B489" s="3" t="s">
        <v>572</v>
      </c>
      <c r="C489" s="17">
        <v>3.0833333333333335</v>
      </c>
      <c r="D489" s="17">
        <v>3</v>
      </c>
      <c r="E489" s="17">
        <v>3</v>
      </c>
      <c r="F489" s="17">
        <v>3</v>
      </c>
      <c r="G489" s="17">
        <v>2.1666666666666665</v>
      </c>
      <c r="H489" s="61">
        <v>2</v>
      </c>
      <c r="I489" s="61">
        <v>2</v>
      </c>
      <c r="J489" s="44">
        <v>2</v>
      </c>
      <c r="K489" s="85">
        <v>2</v>
      </c>
      <c r="L489" s="17">
        <v>2</v>
      </c>
      <c r="M489" s="17">
        <v>2</v>
      </c>
      <c r="N489" s="17">
        <v>2</v>
      </c>
      <c r="O489" s="17">
        <v>2</v>
      </c>
      <c r="P489" s="17">
        <v>2</v>
      </c>
      <c r="Q489" s="17">
        <v>2</v>
      </c>
    </row>
    <row r="490" spans="2:17" x14ac:dyDescent="0.3">
      <c r="B490" s="31" t="s">
        <v>203</v>
      </c>
      <c r="C490" s="41">
        <f t="shared" ref="C490:Q490" si="63">+SUM(C491:C493)</f>
        <v>12</v>
      </c>
      <c r="D490" s="41">
        <f t="shared" si="63"/>
        <v>10.583333333333332</v>
      </c>
      <c r="E490" s="41">
        <f t="shared" si="63"/>
        <v>9.9166666666666679</v>
      </c>
      <c r="F490" s="41">
        <f t="shared" si="63"/>
        <v>10</v>
      </c>
      <c r="G490" s="41">
        <f t="shared" si="63"/>
        <v>11.833333333333332</v>
      </c>
      <c r="H490" s="60">
        <f>+SUM(H491:H493)</f>
        <v>12</v>
      </c>
      <c r="I490" s="60">
        <f>+SUM(I491:I493)</f>
        <v>12.166666666666668</v>
      </c>
      <c r="J490" s="43">
        <f>+SUM(J491:J493)</f>
        <v>13.428571428571429</v>
      </c>
      <c r="K490" s="84">
        <f t="shared" si="63"/>
        <v>13</v>
      </c>
      <c r="L490" s="89">
        <f t="shared" si="63"/>
        <v>13</v>
      </c>
      <c r="M490" s="89">
        <f t="shared" si="63"/>
        <v>13</v>
      </c>
      <c r="N490" s="89">
        <f t="shared" si="63"/>
        <v>13</v>
      </c>
      <c r="O490" s="89">
        <f t="shared" si="63"/>
        <v>14</v>
      </c>
      <c r="P490" s="89">
        <f t="shared" si="63"/>
        <v>14</v>
      </c>
      <c r="Q490" s="89">
        <f t="shared" si="63"/>
        <v>14</v>
      </c>
    </row>
    <row r="491" spans="2:17" x14ac:dyDescent="0.3">
      <c r="B491" s="3" t="s">
        <v>573</v>
      </c>
      <c r="C491" s="17">
        <v>5</v>
      </c>
      <c r="D491" s="17">
        <v>4.833333333333333</v>
      </c>
      <c r="E491" s="17">
        <v>4.916666666666667</v>
      </c>
      <c r="F491" s="17">
        <v>5</v>
      </c>
      <c r="G491" s="17">
        <v>4.833333333333333</v>
      </c>
      <c r="H491" s="61">
        <v>5</v>
      </c>
      <c r="I491" s="61">
        <v>5.166666666666667</v>
      </c>
      <c r="J491" s="44">
        <v>6</v>
      </c>
      <c r="K491" s="85">
        <v>6</v>
      </c>
      <c r="L491" s="17">
        <v>6</v>
      </c>
      <c r="M491" s="17">
        <v>6</v>
      </c>
      <c r="N491" s="17">
        <v>6</v>
      </c>
      <c r="O491" s="17">
        <v>6</v>
      </c>
      <c r="P491" s="17">
        <v>6</v>
      </c>
      <c r="Q491" s="17">
        <v>6</v>
      </c>
    </row>
    <row r="492" spans="2:17" x14ac:dyDescent="0.3">
      <c r="B492" s="3" t="s">
        <v>574</v>
      </c>
      <c r="C492" s="17">
        <v>4</v>
      </c>
      <c r="D492" s="17">
        <v>2.75</v>
      </c>
      <c r="E492" s="17">
        <v>2</v>
      </c>
      <c r="F492" s="17">
        <v>2.75</v>
      </c>
      <c r="G492" s="17">
        <v>5</v>
      </c>
      <c r="H492" s="61">
        <v>5</v>
      </c>
      <c r="I492" s="61">
        <v>5</v>
      </c>
      <c r="J492" s="44">
        <v>5.4285714285714288</v>
      </c>
      <c r="K492" s="85">
        <v>5</v>
      </c>
      <c r="L492" s="17">
        <v>5</v>
      </c>
      <c r="M492" s="17">
        <v>5</v>
      </c>
      <c r="N492" s="17">
        <v>5</v>
      </c>
      <c r="O492" s="17">
        <v>6</v>
      </c>
      <c r="P492" s="17">
        <v>6</v>
      </c>
      <c r="Q492" s="17">
        <v>6</v>
      </c>
    </row>
    <row r="493" spans="2:17" x14ac:dyDescent="0.3">
      <c r="B493" s="3" t="s">
        <v>575</v>
      </c>
      <c r="C493" s="17">
        <v>3</v>
      </c>
      <c r="D493" s="17">
        <v>3</v>
      </c>
      <c r="E493" s="17">
        <v>3</v>
      </c>
      <c r="F493" s="17">
        <v>2.25</v>
      </c>
      <c r="G493" s="17">
        <v>2</v>
      </c>
      <c r="H493" s="61">
        <v>2</v>
      </c>
      <c r="I493" s="61">
        <v>2</v>
      </c>
      <c r="J493" s="44">
        <v>2</v>
      </c>
      <c r="K493" s="85">
        <v>2</v>
      </c>
      <c r="L493" s="17">
        <v>2</v>
      </c>
      <c r="M493" s="17">
        <v>2</v>
      </c>
      <c r="N493" s="17">
        <v>2</v>
      </c>
      <c r="O493" s="17">
        <v>2</v>
      </c>
      <c r="P493" s="17">
        <v>2</v>
      </c>
      <c r="Q493" s="17">
        <v>2</v>
      </c>
    </row>
    <row r="494" spans="2:17" x14ac:dyDescent="0.3">
      <c r="B494" s="31" t="s">
        <v>204</v>
      </c>
      <c r="C494" s="41">
        <f t="shared" ref="C494:Q494" si="64">+SUM(C495:C498)</f>
        <v>17.333333333333332</v>
      </c>
      <c r="D494" s="41">
        <f t="shared" si="64"/>
        <v>16.916666666666664</v>
      </c>
      <c r="E494" s="41">
        <f t="shared" si="64"/>
        <v>19.333333333333336</v>
      </c>
      <c r="F494" s="41">
        <f t="shared" si="64"/>
        <v>20</v>
      </c>
      <c r="G494" s="41">
        <f t="shared" si="64"/>
        <v>21.166666666666668</v>
      </c>
      <c r="H494" s="60">
        <f>+SUM(H495:H498)</f>
        <v>19.916666666666668</v>
      </c>
      <c r="I494" s="60">
        <f>+SUM(I495:I498)</f>
        <v>19</v>
      </c>
      <c r="J494" s="43">
        <f>+SUM(J495:J498)</f>
        <v>18.857142857142858</v>
      </c>
      <c r="K494" s="84">
        <f t="shared" si="64"/>
        <v>19</v>
      </c>
      <c r="L494" s="89">
        <f t="shared" si="64"/>
        <v>19</v>
      </c>
      <c r="M494" s="89">
        <f t="shared" si="64"/>
        <v>16</v>
      </c>
      <c r="N494" s="89">
        <f t="shared" si="64"/>
        <v>19</v>
      </c>
      <c r="O494" s="89">
        <f t="shared" si="64"/>
        <v>19</v>
      </c>
      <c r="P494" s="89">
        <f t="shared" si="64"/>
        <v>19</v>
      </c>
      <c r="Q494" s="89">
        <f t="shared" si="64"/>
        <v>18</v>
      </c>
    </row>
    <row r="495" spans="2:17" x14ac:dyDescent="0.3">
      <c r="B495" s="3" t="s">
        <v>576</v>
      </c>
      <c r="C495" s="17">
        <v>4.5</v>
      </c>
      <c r="D495" s="17">
        <v>4.416666666666667</v>
      </c>
      <c r="E495" s="17">
        <v>4.916666666666667</v>
      </c>
      <c r="F495" s="17">
        <v>5</v>
      </c>
      <c r="G495" s="17">
        <v>4.583333333333333</v>
      </c>
      <c r="H495" s="61">
        <v>4</v>
      </c>
      <c r="I495" s="61">
        <v>4</v>
      </c>
      <c r="J495" s="44">
        <v>4</v>
      </c>
      <c r="K495" s="85">
        <v>4</v>
      </c>
      <c r="L495" s="17">
        <v>4</v>
      </c>
      <c r="M495" s="17">
        <v>4</v>
      </c>
      <c r="N495" s="17">
        <v>4</v>
      </c>
      <c r="O495" s="17">
        <v>4</v>
      </c>
      <c r="P495" s="17">
        <v>4</v>
      </c>
      <c r="Q495" s="17">
        <v>4</v>
      </c>
    </row>
    <row r="496" spans="2:17" x14ac:dyDescent="0.3">
      <c r="B496" s="3" t="s">
        <v>577</v>
      </c>
      <c r="C496" s="17">
        <v>5.833333333333333</v>
      </c>
      <c r="D496" s="17">
        <v>5.583333333333333</v>
      </c>
      <c r="E496" s="17">
        <v>6</v>
      </c>
      <c r="F496" s="17">
        <v>6.083333333333333</v>
      </c>
      <c r="G496" s="17">
        <v>7.416666666666667</v>
      </c>
      <c r="H496" s="61">
        <v>6.916666666666667</v>
      </c>
      <c r="I496" s="61">
        <v>7</v>
      </c>
      <c r="J496" s="44">
        <v>6.8571428571428568</v>
      </c>
      <c r="K496" s="85">
        <v>7</v>
      </c>
      <c r="L496" s="17">
        <v>7</v>
      </c>
      <c r="M496" s="17">
        <v>7</v>
      </c>
      <c r="N496" s="17">
        <v>7</v>
      </c>
      <c r="O496" s="17">
        <v>7</v>
      </c>
      <c r="P496" s="17">
        <v>7</v>
      </c>
      <c r="Q496" s="17">
        <v>6</v>
      </c>
    </row>
    <row r="497" spans="2:17" x14ac:dyDescent="0.3">
      <c r="B497" s="3" t="s">
        <v>578</v>
      </c>
      <c r="C497" s="17">
        <v>4</v>
      </c>
      <c r="D497" s="17">
        <v>3.9166666666666665</v>
      </c>
      <c r="E497" s="17">
        <v>5.416666666666667</v>
      </c>
      <c r="F497" s="17">
        <v>5.916666666666667</v>
      </c>
      <c r="G497" s="17">
        <v>6.166666666666667</v>
      </c>
      <c r="H497" s="61">
        <v>6</v>
      </c>
      <c r="I497" s="61">
        <v>5</v>
      </c>
      <c r="J497" s="44">
        <v>5</v>
      </c>
      <c r="K497" s="85">
        <v>5</v>
      </c>
      <c r="L497" s="17">
        <v>5</v>
      </c>
      <c r="M497" s="17">
        <v>5</v>
      </c>
      <c r="N497" s="17">
        <v>5</v>
      </c>
      <c r="O497" s="17">
        <v>5</v>
      </c>
      <c r="P497" s="17">
        <v>5</v>
      </c>
      <c r="Q497" s="17">
        <v>5</v>
      </c>
    </row>
    <row r="498" spans="2:17" x14ac:dyDescent="0.3">
      <c r="B498" s="5" t="s">
        <v>579</v>
      </c>
      <c r="C498" s="19">
        <v>3</v>
      </c>
      <c r="D498" s="19">
        <v>3</v>
      </c>
      <c r="E498" s="19">
        <v>3</v>
      </c>
      <c r="F498" s="19">
        <v>3</v>
      </c>
      <c r="G498" s="19">
        <v>3</v>
      </c>
      <c r="H498" s="62">
        <v>3</v>
      </c>
      <c r="I498" s="62">
        <v>3</v>
      </c>
      <c r="J498" s="45">
        <v>3</v>
      </c>
      <c r="K498" s="86">
        <v>3</v>
      </c>
      <c r="L498" s="19">
        <v>3</v>
      </c>
      <c r="M498" s="19">
        <v>0</v>
      </c>
      <c r="N498" s="19">
        <v>3</v>
      </c>
      <c r="O498" s="19">
        <v>3</v>
      </c>
      <c r="P498" s="19">
        <v>3</v>
      </c>
      <c r="Q498" s="19">
        <v>3</v>
      </c>
    </row>
  </sheetData>
  <phoneticPr fontId="21" type="noConversion"/>
  <pageMargins left="0.7" right="0.7" top="0.75" bottom="0.75" header="0.3" footer="0.3"/>
  <pageSetup orientation="portrait" r:id="rId1"/>
  <ignoredErrors>
    <ignoredError sqref="D5:G5 H5:J5 D297:J29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Q215"/>
  <sheetViews>
    <sheetView workbookViewId="0">
      <pane xSplit="2" ySplit="5" topLeftCell="I6" activePane="bottomRight" state="frozen"/>
      <selection pane="topRight" activeCell="C1" sqref="C1"/>
      <selection pane="bottomLeft" activeCell="A6" sqref="A6"/>
      <selection pane="bottomRight" activeCell="Q215" sqref="Q215"/>
    </sheetView>
  </sheetViews>
  <sheetFormatPr baseColWidth="10" defaultColWidth="11" defaultRowHeight="14.4" x14ac:dyDescent="0.3"/>
  <cols>
    <col min="1" max="1" width="3.109375" style="2" customWidth="1"/>
    <col min="2" max="2" width="34.6640625" style="2" customWidth="1"/>
    <col min="3" max="16384" width="11" style="2"/>
  </cols>
  <sheetData>
    <row r="2" spans="2:17" ht="18" x14ac:dyDescent="0.35">
      <c r="B2" s="7" t="s">
        <v>688</v>
      </c>
    </row>
    <row r="3" spans="2:17" x14ac:dyDescent="0.3">
      <c r="B3" s="8"/>
    </row>
    <row r="5" spans="2:17" x14ac:dyDescent="0.3">
      <c r="B5" s="35" t="s">
        <v>179</v>
      </c>
      <c r="C5" s="36">
        <v>2015</v>
      </c>
      <c r="D5" s="36" t="s">
        <v>205</v>
      </c>
      <c r="E5" s="36" t="s">
        <v>206</v>
      </c>
      <c r="F5" s="36">
        <v>2018</v>
      </c>
      <c r="G5" s="36" t="s">
        <v>207</v>
      </c>
      <c r="H5" s="36" t="s">
        <v>208</v>
      </c>
      <c r="I5" s="36" t="s">
        <v>666</v>
      </c>
      <c r="J5" s="36" t="s">
        <v>687</v>
      </c>
      <c r="K5" s="1">
        <v>44562</v>
      </c>
      <c r="L5" s="1">
        <v>44593</v>
      </c>
      <c r="M5" s="1">
        <v>44621</v>
      </c>
      <c r="N5" s="1">
        <v>44652</v>
      </c>
      <c r="O5" s="1">
        <v>44682</v>
      </c>
      <c r="P5" s="1">
        <v>44713</v>
      </c>
      <c r="Q5" s="1">
        <v>44743</v>
      </c>
    </row>
    <row r="6" spans="2:17" x14ac:dyDescent="0.3">
      <c r="B6" s="33" t="s">
        <v>662</v>
      </c>
      <c r="C6" s="37">
        <f t="shared" ref="C6:H6" si="0">+SUM(C200,C196,C193,C184,C182,C177,C150,C147,C142,C130,C127,C121,C101,C87,C82,C80,C67,C59,C56,C48,C38,C33,C20,C17,C7)</f>
        <v>34442.166666666672</v>
      </c>
      <c r="D6" s="37">
        <f t="shared" si="0"/>
        <v>34888.833333333336</v>
      </c>
      <c r="E6" s="37">
        <f t="shared" si="0"/>
        <v>34662.666666666672</v>
      </c>
      <c r="F6" s="37">
        <f t="shared" si="0"/>
        <v>34525.25</v>
      </c>
      <c r="G6" s="37">
        <f t="shared" si="0"/>
        <v>34908.333333333328</v>
      </c>
      <c r="H6" s="37">
        <f t="shared" si="0"/>
        <v>34779.916666666664</v>
      </c>
      <c r="I6" s="37">
        <f t="shared" ref="I6:J6" si="1">+SUM(I200,I196,I193,I184,I182,I177,I150,I147,I142,I130,I127,I121,I101,I87,I82,I80,I67,I59,I56,I48,I38,I33,I20,I17,I7)</f>
        <v>35020.916666666664</v>
      </c>
      <c r="J6" s="37">
        <f t="shared" si="1"/>
        <v>35012.095238095237</v>
      </c>
      <c r="K6" s="23">
        <f t="shared" ref="K6:Q6" si="2">+SUM(K200,K196,K193,K184,K182,K177,K150,K147,K142,K130,K127,K121,K101,K87,K82,K80,K67,K59,K56,K48,K38,K33,K20,K17,K7)</f>
        <v>34831</v>
      </c>
      <c r="L6" s="23">
        <f t="shared" si="2"/>
        <v>34885</v>
      </c>
      <c r="M6" s="23">
        <f t="shared" si="2"/>
        <v>35062</v>
      </c>
      <c r="N6" s="23">
        <f t="shared" si="2"/>
        <v>35044</v>
      </c>
      <c r="O6" s="23">
        <f t="shared" si="2"/>
        <v>35033</v>
      </c>
      <c r="P6" s="23">
        <f t="shared" si="2"/>
        <v>35073</v>
      </c>
      <c r="Q6" s="23">
        <f t="shared" si="2"/>
        <v>35009</v>
      </c>
    </row>
    <row r="7" spans="2:17" x14ac:dyDescent="0.3">
      <c r="B7" s="33" t="s">
        <v>180</v>
      </c>
      <c r="C7" s="37">
        <f t="shared" ref="C7:K7" si="3">+SUM(C8:C16)</f>
        <v>739.5</v>
      </c>
      <c r="D7" s="37">
        <f t="shared" si="3"/>
        <v>753.91666666666663</v>
      </c>
      <c r="E7" s="37">
        <f t="shared" si="3"/>
        <v>800.08333333333337</v>
      </c>
      <c r="F7" s="37">
        <f t="shared" si="3"/>
        <v>798.99999999999989</v>
      </c>
      <c r="G7" s="37">
        <f t="shared" si="3"/>
        <v>820.25</v>
      </c>
      <c r="H7" s="37">
        <f>+SUM(H8:H16)</f>
        <v>816.41666666666663</v>
      </c>
      <c r="I7" s="37">
        <f>+SUM(I8:I16)</f>
        <v>824.58333333333337</v>
      </c>
      <c r="J7" s="37">
        <f>+SUM(J8:J16)</f>
        <v>841.85714285714278</v>
      </c>
      <c r="K7" s="23">
        <f t="shared" si="3"/>
        <v>832</v>
      </c>
      <c r="L7" s="23">
        <f t="shared" ref="L7:M7" si="4">+SUM(L8:L16)</f>
        <v>830</v>
      </c>
      <c r="M7" s="23">
        <f t="shared" si="4"/>
        <v>839</v>
      </c>
      <c r="N7" s="23">
        <f t="shared" ref="N7:O7" si="5">+SUM(N8:N16)</f>
        <v>838</v>
      </c>
      <c r="O7" s="23">
        <f t="shared" si="5"/>
        <v>841</v>
      </c>
      <c r="P7" s="23">
        <f t="shared" ref="P7:Q7" si="6">+SUM(P8:P16)</f>
        <v>848</v>
      </c>
      <c r="Q7" s="23">
        <f t="shared" si="6"/>
        <v>865</v>
      </c>
    </row>
    <row r="8" spans="2:17" x14ac:dyDescent="0.3">
      <c r="B8" s="3" t="s">
        <v>50</v>
      </c>
      <c r="C8" s="17">
        <v>104.25</v>
      </c>
      <c r="D8" s="17">
        <v>104.75</v>
      </c>
      <c r="E8" s="17">
        <v>107.25</v>
      </c>
      <c r="F8" s="17">
        <v>105.66666666666667</v>
      </c>
      <c r="G8" s="17">
        <v>114</v>
      </c>
      <c r="H8" s="17">
        <v>122.58333333333333</v>
      </c>
      <c r="I8" s="17">
        <v>128.08333333333334</v>
      </c>
      <c r="J8" s="17">
        <v>125.71428571428571</v>
      </c>
      <c r="K8" s="18">
        <v>127</v>
      </c>
      <c r="L8" s="17">
        <v>125</v>
      </c>
      <c r="M8" s="17">
        <v>127</v>
      </c>
      <c r="N8" s="17">
        <v>124</v>
      </c>
      <c r="O8" s="17">
        <v>126</v>
      </c>
      <c r="P8" s="17">
        <v>125</v>
      </c>
      <c r="Q8" s="17">
        <v>126</v>
      </c>
    </row>
    <row r="9" spans="2:17" x14ac:dyDescent="0.3">
      <c r="B9" s="3" t="s">
        <v>73</v>
      </c>
      <c r="C9" s="17">
        <v>26.583333333333332</v>
      </c>
      <c r="D9" s="17">
        <v>29.25</v>
      </c>
      <c r="E9" s="17">
        <v>30.333333333333332</v>
      </c>
      <c r="F9" s="17">
        <v>31.833333333333332</v>
      </c>
      <c r="G9" s="17">
        <v>33.416666666666664</v>
      </c>
      <c r="H9" s="17">
        <v>32.083333333333336</v>
      </c>
      <c r="I9" s="17">
        <v>32.75</v>
      </c>
      <c r="J9" s="17">
        <v>32.857142857142854</v>
      </c>
      <c r="K9" s="18">
        <v>33</v>
      </c>
      <c r="L9" s="17">
        <v>33</v>
      </c>
      <c r="M9" s="17">
        <v>33</v>
      </c>
      <c r="N9" s="17">
        <v>33</v>
      </c>
      <c r="O9" s="17">
        <v>33</v>
      </c>
      <c r="P9" s="17">
        <v>33</v>
      </c>
      <c r="Q9" s="17">
        <v>32</v>
      </c>
    </row>
    <row r="10" spans="2:17" x14ac:dyDescent="0.3">
      <c r="B10" s="3" t="s">
        <v>86</v>
      </c>
      <c r="C10" s="17">
        <v>39.666666666666664</v>
      </c>
      <c r="D10" s="17">
        <v>38.916666666666664</v>
      </c>
      <c r="E10" s="17">
        <v>42.666666666666664</v>
      </c>
      <c r="F10" s="17">
        <v>43.25</v>
      </c>
      <c r="G10" s="17">
        <v>43.583333333333336</v>
      </c>
      <c r="H10" s="17">
        <v>41.916666666666664</v>
      </c>
      <c r="I10" s="17">
        <v>45.666666666666664</v>
      </c>
      <c r="J10" s="17">
        <v>47.285714285714285</v>
      </c>
      <c r="K10" s="17">
        <v>45</v>
      </c>
      <c r="L10" s="17">
        <v>45</v>
      </c>
      <c r="M10" s="17">
        <v>47</v>
      </c>
      <c r="N10" s="17">
        <v>48</v>
      </c>
      <c r="O10" s="17">
        <v>48</v>
      </c>
      <c r="P10" s="17">
        <v>49</v>
      </c>
      <c r="Q10" s="17">
        <v>49</v>
      </c>
    </row>
    <row r="11" spans="2:17" x14ac:dyDescent="0.3">
      <c r="B11" s="3" t="s">
        <v>113</v>
      </c>
      <c r="C11" s="17">
        <v>38.083333333333336</v>
      </c>
      <c r="D11" s="17">
        <v>42.75</v>
      </c>
      <c r="E11" s="17">
        <v>43.25</v>
      </c>
      <c r="F11" s="17">
        <v>44.916666666666664</v>
      </c>
      <c r="G11" s="17">
        <v>46.416666666666664</v>
      </c>
      <c r="H11" s="17">
        <v>46.166666666666664</v>
      </c>
      <c r="I11" s="17">
        <v>46.166666666666664</v>
      </c>
      <c r="J11" s="17">
        <v>45.285714285714285</v>
      </c>
      <c r="K11" s="18">
        <v>45</v>
      </c>
      <c r="L11" s="17">
        <v>45</v>
      </c>
      <c r="M11" s="17">
        <v>45</v>
      </c>
      <c r="N11" s="17">
        <v>46</v>
      </c>
      <c r="O11" s="17">
        <v>46</v>
      </c>
      <c r="P11" s="17">
        <v>45</v>
      </c>
      <c r="Q11" s="17">
        <v>45</v>
      </c>
    </row>
    <row r="12" spans="2:17" x14ac:dyDescent="0.3">
      <c r="B12" s="3" t="s">
        <v>123</v>
      </c>
      <c r="C12" s="17">
        <v>79.5</v>
      </c>
      <c r="D12" s="17">
        <v>79.666666666666671</v>
      </c>
      <c r="E12" s="17">
        <v>77.5</v>
      </c>
      <c r="F12" s="17">
        <v>78.5</v>
      </c>
      <c r="G12" s="17">
        <v>76.916666666666671</v>
      </c>
      <c r="H12" s="17">
        <v>74.25</v>
      </c>
      <c r="I12" s="17">
        <v>74.916666666666671</v>
      </c>
      <c r="J12" s="17">
        <v>81</v>
      </c>
      <c r="K12" s="18">
        <v>77</v>
      </c>
      <c r="L12" s="17">
        <v>77</v>
      </c>
      <c r="M12" s="17">
        <v>80</v>
      </c>
      <c r="N12" s="17">
        <v>81</v>
      </c>
      <c r="O12" s="17">
        <v>84</v>
      </c>
      <c r="P12" s="17">
        <v>85</v>
      </c>
      <c r="Q12" s="17">
        <v>83</v>
      </c>
    </row>
    <row r="13" spans="2:17" ht="27.6" x14ac:dyDescent="0.3">
      <c r="B13" s="3" t="s">
        <v>136</v>
      </c>
      <c r="C13" s="17">
        <v>90.916666666666671</v>
      </c>
      <c r="D13" s="17">
        <v>89</v>
      </c>
      <c r="E13" s="17">
        <v>98.166666666666671</v>
      </c>
      <c r="F13" s="17">
        <v>92.583333333333329</v>
      </c>
      <c r="G13" s="17">
        <v>95</v>
      </c>
      <c r="H13" s="17">
        <v>108.41666666666667</v>
      </c>
      <c r="I13" s="17">
        <v>109.16666666666667</v>
      </c>
      <c r="J13" s="17">
        <v>115.28571428571429</v>
      </c>
      <c r="K13" s="18">
        <v>113</v>
      </c>
      <c r="L13" s="17">
        <v>113</v>
      </c>
      <c r="M13" s="17">
        <v>113</v>
      </c>
      <c r="N13" s="17">
        <v>113</v>
      </c>
      <c r="O13" s="17">
        <v>112</v>
      </c>
      <c r="P13" s="17">
        <v>113</v>
      </c>
      <c r="Q13" s="17">
        <v>130</v>
      </c>
    </row>
    <row r="14" spans="2:17" x14ac:dyDescent="0.3">
      <c r="B14" s="3" t="s">
        <v>155</v>
      </c>
      <c r="C14" s="17">
        <v>76.083333333333329</v>
      </c>
      <c r="D14" s="17">
        <v>70.333333333333329</v>
      </c>
      <c r="E14" s="17">
        <v>73.75</v>
      </c>
      <c r="F14" s="17">
        <v>75.083333333333329</v>
      </c>
      <c r="G14" s="17">
        <v>82.333333333333329</v>
      </c>
      <c r="H14" s="17">
        <v>84.75</v>
      </c>
      <c r="I14" s="17">
        <v>88</v>
      </c>
      <c r="J14" s="17">
        <v>89.857142857142861</v>
      </c>
      <c r="K14" s="18">
        <v>90</v>
      </c>
      <c r="L14" s="17">
        <v>90</v>
      </c>
      <c r="M14" s="17">
        <v>91</v>
      </c>
      <c r="N14" s="17">
        <v>89</v>
      </c>
      <c r="O14" s="17">
        <v>87</v>
      </c>
      <c r="P14" s="17">
        <v>92</v>
      </c>
      <c r="Q14" s="17">
        <v>90</v>
      </c>
    </row>
    <row r="15" spans="2:17" x14ac:dyDescent="0.3">
      <c r="B15" s="3" t="s">
        <v>160</v>
      </c>
      <c r="C15" s="17">
        <v>237.5</v>
      </c>
      <c r="D15" s="17">
        <v>251.41666666666666</v>
      </c>
      <c r="E15" s="17">
        <v>282.25</v>
      </c>
      <c r="F15" s="17">
        <v>278.5</v>
      </c>
      <c r="G15" s="17">
        <v>277.5</v>
      </c>
      <c r="H15" s="17">
        <v>253.33333333333334</v>
      </c>
      <c r="I15" s="17">
        <v>244</v>
      </c>
      <c r="J15" s="17">
        <v>242.57142857142858</v>
      </c>
      <c r="K15" s="17">
        <v>240</v>
      </c>
      <c r="L15" s="17">
        <v>241</v>
      </c>
      <c r="M15" s="17">
        <v>242</v>
      </c>
      <c r="N15" s="17">
        <v>241</v>
      </c>
      <c r="O15" s="17">
        <v>242</v>
      </c>
      <c r="P15" s="17">
        <v>244</v>
      </c>
      <c r="Q15" s="17">
        <v>248</v>
      </c>
    </row>
    <row r="16" spans="2:17" x14ac:dyDescent="0.3">
      <c r="B16" s="3" t="s">
        <v>165</v>
      </c>
      <c r="C16" s="17">
        <v>46.916666666666664</v>
      </c>
      <c r="D16" s="17">
        <v>47.833333333333336</v>
      </c>
      <c r="E16" s="17">
        <v>44.916666666666664</v>
      </c>
      <c r="F16" s="17">
        <v>48.666666666666664</v>
      </c>
      <c r="G16" s="17">
        <v>51.083333333333336</v>
      </c>
      <c r="H16" s="17">
        <v>52.916666666666664</v>
      </c>
      <c r="I16" s="17">
        <v>55.833333333333336</v>
      </c>
      <c r="J16" s="17">
        <v>62</v>
      </c>
      <c r="K16" s="18">
        <v>62</v>
      </c>
      <c r="L16" s="17">
        <v>61</v>
      </c>
      <c r="M16" s="17">
        <v>61</v>
      </c>
      <c r="N16" s="17">
        <v>63</v>
      </c>
      <c r="O16" s="17">
        <v>63</v>
      </c>
      <c r="P16" s="17">
        <v>62</v>
      </c>
      <c r="Q16" s="17">
        <v>62</v>
      </c>
    </row>
    <row r="17" spans="2:17" x14ac:dyDescent="0.3">
      <c r="B17" s="33" t="s">
        <v>216</v>
      </c>
      <c r="C17" s="37">
        <f>+SUM(C18:C19)</f>
        <v>10838.5</v>
      </c>
      <c r="D17" s="37">
        <f t="shared" ref="D17:Q17" si="7">+SUM(D18:D19)</f>
        <v>11100.583333333334</v>
      </c>
      <c r="E17" s="37">
        <f t="shared" si="7"/>
        <v>11035.833333333334</v>
      </c>
      <c r="F17" s="37">
        <f t="shared" si="7"/>
        <v>10883.5</v>
      </c>
      <c r="G17" s="37">
        <f t="shared" si="7"/>
        <v>10850.666666666666</v>
      </c>
      <c r="H17" s="37">
        <f>+SUM(H18:H19)</f>
        <v>10549.666666666668</v>
      </c>
      <c r="I17" s="37">
        <f>+SUM(I18:I19)</f>
        <v>10384.916666666666</v>
      </c>
      <c r="J17" s="37">
        <f>+SUM(J18:J19)</f>
        <v>10208.142857142857</v>
      </c>
      <c r="K17" s="23">
        <f t="shared" si="7"/>
        <v>10085</v>
      </c>
      <c r="L17" s="23">
        <f t="shared" si="7"/>
        <v>10063</v>
      </c>
      <c r="M17" s="23">
        <f t="shared" si="7"/>
        <v>10222</v>
      </c>
      <c r="N17" s="23">
        <f t="shared" si="7"/>
        <v>10277</v>
      </c>
      <c r="O17" s="23">
        <f t="shared" si="7"/>
        <v>10234</v>
      </c>
      <c r="P17" s="23">
        <f t="shared" si="7"/>
        <v>10292</v>
      </c>
      <c r="Q17" s="23">
        <f t="shared" si="7"/>
        <v>10284</v>
      </c>
    </row>
    <row r="18" spans="2:17" s="21" customFormat="1" ht="27.6" x14ac:dyDescent="0.3">
      <c r="B18" s="3" t="s">
        <v>218</v>
      </c>
      <c r="C18" s="22">
        <v>444.08333333333331</v>
      </c>
      <c r="D18" s="17">
        <v>489</v>
      </c>
      <c r="E18" s="17">
        <v>501.25</v>
      </c>
      <c r="F18" s="17">
        <v>501.25</v>
      </c>
      <c r="G18" s="17">
        <v>518.75</v>
      </c>
      <c r="H18" s="17">
        <v>447.08333333333331</v>
      </c>
      <c r="I18" s="17">
        <v>487.66666666666669</v>
      </c>
      <c r="J18" s="17">
        <v>515.85714285714289</v>
      </c>
      <c r="K18" s="17">
        <v>505</v>
      </c>
      <c r="L18" s="17">
        <v>507</v>
      </c>
      <c r="M18" s="17">
        <v>512</v>
      </c>
      <c r="N18" s="17">
        <v>518</v>
      </c>
      <c r="O18" s="17">
        <v>520</v>
      </c>
      <c r="P18" s="17">
        <v>522</v>
      </c>
      <c r="Q18" s="17">
        <v>527</v>
      </c>
    </row>
    <row r="19" spans="2:17" s="21" customFormat="1" ht="27.6" x14ac:dyDescent="0.3">
      <c r="B19" s="3" t="s">
        <v>217</v>
      </c>
      <c r="C19" s="22">
        <v>10394.416666666666</v>
      </c>
      <c r="D19" s="17">
        <v>10611.583333333334</v>
      </c>
      <c r="E19" s="17">
        <v>10534.583333333334</v>
      </c>
      <c r="F19" s="17">
        <v>10382.25</v>
      </c>
      <c r="G19" s="17">
        <v>10331.916666666666</v>
      </c>
      <c r="H19" s="17">
        <v>10102.583333333334</v>
      </c>
      <c r="I19" s="17">
        <v>9897.25</v>
      </c>
      <c r="J19" s="17">
        <v>9692.2857142857138</v>
      </c>
      <c r="K19" s="17">
        <v>9580</v>
      </c>
      <c r="L19" s="17">
        <v>9556</v>
      </c>
      <c r="M19" s="17">
        <v>9710</v>
      </c>
      <c r="N19" s="17">
        <v>9759</v>
      </c>
      <c r="O19" s="17">
        <v>9714</v>
      </c>
      <c r="P19" s="17">
        <v>9770</v>
      </c>
      <c r="Q19" s="17">
        <v>9757</v>
      </c>
    </row>
    <row r="20" spans="2:17" x14ac:dyDescent="0.3">
      <c r="B20" s="33" t="s">
        <v>181</v>
      </c>
      <c r="C20" s="37">
        <f t="shared" ref="C20:Q20" si="8">+SUM(C21:C32)</f>
        <v>2414.5833333333335</v>
      </c>
      <c r="D20" s="37">
        <f t="shared" si="8"/>
        <v>2457.6666666666665</v>
      </c>
      <c r="E20" s="37">
        <f t="shared" si="8"/>
        <v>2514.25</v>
      </c>
      <c r="F20" s="37">
        <f t="shared" si="8"/>
        <v>2538.5833333333335</v>
      </c>
      <c r="G20" s="37">
        <f t="shared" si="8"/>
        <v>2636.5</v>
      </c>
      <c r="H20" s="37">
        <f>+SUM(H21:H32)</f>
        <v>2667.5000000000005</v>
      </c>
      <c r="I20" s="37">
        <f>+SUM(I21:I32)</f>
        <v>2706.833333333333</v>
      </c>
      <c r="J20" s="37">
        <f>+SUM(J21:J32)</f>
        <v>2774</v>
      </c>
      <c r="K20" s="23">
        <f t="shared" si="8"/>
        <v>2732</v>
      </c>
      <c r="L20" s="23">
        <f t="shared" si="8"/>
        <v>2763</v>
      </c>
      <c r="M20" s="23">
        <f t="shared" si="8"/>
        <v>2765</v>
      </c>
      <c r="N20" s="23">
        <f t="shared" si="8"/>
        <v>2791</v>
      </c>
      <c r="O20" s="23">
        <f t="shared" si="8"/>
        <v>2786</v>
      </c>
      <c r="P20" s="23">
        <f t="shared" si="8"/>
        <v>2782</v>
      </c>
      <c r="Q20" s="23">
        <f t="shared" si="8"/>
        <v>2799</v>
      </c>
    </row>
    <row r="21" spans="2:17" x14ac:dyDescent="0.3">
      <c r="B21" s="3" t="s">
        <v>27</v>
      </c>
      <c r="C21" s="17">
        <v>192.83333333333334</v>
      </c>
      <c r="D21" s="17">
        <v>182.33333333333334</v>
      </c>
      <c r="E21" s="17">
        <v>185.16666666666666</v>
      </c>
      <c r="F21" s="17">
        <v>193.66666666666666</v>
      </c>
      <c r="G21" s="17">
        <v>204.5</v>
      </c>
      <c r="H21" s="17">
        <v>209</v>
      </c>
      <c r="I21" s="17">
        <v>224.66666666666666</v>
      </c>
      <c r="J21" s="17">
        <v>230</v>
      </c>
      <c r="K21" s="17">
        <v>230</v>
      </c>
      <c r="L21" s="17">
        <v>228</v>
      </c>
      <c r="M21" s="17">
        <v>231</v>
      </c>
      <c r="N21" s="17">
        <v>232</v>
      </c>
      <c r="O21" s="17">
        <v>228</v>
      </c>
      <c r="P21" s="17">
        <v>229</v>
      </c>
      <c r="Q21" s="17">
        <v>232</v>
      </c>
    </row>
    <row r="22" spans="2:17" x14ac:dyDescent="0.3">
      <c r="B22" s="3" t="s">
        <v>32</v>
      </c>
      <c r="C22" s="17">
        <v>66.833333333333329</v>
      </c>
      <c r="D22" s="17">
        <v>71.75</v>
      </c>
      <c r="E22" s="17">
        <v>73</v>
      </c>
      <c r="F22" s="17">
        <v>80.166666666666671</v>
      </c>
      <c r="G22" s="17">
        <v>81.833333333333329</v>
      </c>
      <c r="H22" s="17">
        <v>79.916666666666671</v>
      </c>
      <c r="I22" s="17">
        <v>83.666666666666671</v>
      </c>
      <c r="J22" s="17">
        <v>81.285714285714292</v>
      </c>
      <c r="K22" s="17">
        <v>81</v>
      </c>
      <c r="L22" s="17">
        <v>82</v>
      </c>
      <c r="M22" s="17">
        <v>82</v>
      </c>
      <c r="N22" s="17">
        <v>81</v>
      </c>
      <c r="O22" s="17">
        <v>81</v>
      </c>
      <c r="P22" s="17">
        <v>81</v>
      </c>
      <c r="Q22" s="17">
        <v>81</v>
      </c>
    </row>
    <row r="23" spans="2:17" x14ac:dyDescent="0.3">
      <c r="B23" s="3" t="s">
        <v>65</v>
      </c>
      <c r="C23" s="17">
        <v>487.5</v>
      </c>
      <c r="D23" s="17">
        <v>505.25</v>
      </c>
      <c r="E23" s="17">
        <v>566.16666666666663</v>
      </c>
      <c r="F23" s="17">
        <v>560.91666666666663</v>
      </c>
      <c r="G23" s="17">
        <v>557.33333333333337</v>
      </c>
      <c r="H23" s="17">
        <v>550.5</v>
      </c>
      <c r="I23" s="17">
        <v>537.16666666666663</v>
      </c>
      <c r="J23" s="17">
        <v>519.42857142857144</v>
      </c>
      <c r="K23" s="17">
        <v>524</v>
      </c>
      <c r="L23" s="17">
        <v>524</v>
      </c>
      <c r="M23" s="17">
        <v>521</v>
      </c>
      <c r="N23" s="17">
        <v>521</v>
      </c>
      <c r="O23" s="17">
        <v>517</v>
      </c>
      <c r="P23" s="17">
        <v>513</v>
      </c>
      <c r="Q23" s="17">
        <v>516</v>
      </c>
    </row>
    <row r="24" spans="2:17" x14ac:dyDescent="0.3">
      <c r="B24" s="3" t="s">
        <v>69</v>
      </c>
      <c r="C24" s="17">
        <v>349.33333333333331</v>
      </c>
      <c r="D24" s="17">
        <v>349.41666666666669</v>
      </c>
      <c r="E24" s="17">
        <v>339.25</v>
      </c>
      <c r="F24" s="17">
        <v>334.75</v>
      </c>
      <c r="G24" s="17">
        <v>349</v>
      </c>
      <c r="H24" s="17">
        <v>377.91666666666669</v>
      </c>
      <c r="I24" s="17">
        <v>386.33333333333331</v>
      </c>
      <c r="J24" s="17">
        <v>412.57142857142856</v>
      </c>
      <c r="K24" s="18">
        <v>376</v>
      </c>
      <c r="L24" s="17">
        <v>398</v>
      </c>
      <c r="M24" s="17">
        <v>398</v>
      </c>
      <c r="N24" s="17">
        <v>425</v>
      </c>
      <c r="O24" s="17">
        <v>430</v>
      </c>
      <c r="P24" s="17">
        <v>430</v>
      </c>
      <c r="Q24" s="17">
        <v>431</v>
      </c>
    </row>
    <row r="25" spans="2:17" x14ac:dyDescent="0.3">
      <c r="B25" s="3" t="s">
        <v>76</v>
      </c>
      <c r="C25" s="17">
        <v>61.5</v>
      </c>
      <c r="D25" s="17">
        <v>57.083333333333336</v>
      </c>
      <c r="E25" s="17">
        <v>61.416666666666664</v>
      </c>
      <c r="F25" s="17">
        <v>63</v>
      </c>
      <c r="G25" s="17">
        <v>61.666666666666664</v>
      </c>
      <c r="H25" s="17">
        <v>62.333333333333336</v>
      </c>
      <c r="I25" s="17">
        <v>58.833333333333336</v>
      </c>
      <c r="J25" s="17">
        <v>56</v>
      </c>
      <c r="K25" s="17">
        <v>57</v>
      </c>
      <c r="L25" s="17">
        <v>56</v>
      </c>
      <c r="M25" s="17">
        <v>56</v>
      </c>
      <c r="N25" s="17">
        <v>56</v>
      </c>
      <c r="O25" s="17">
        <v>56</v>
      </c>
      <c r="P25" s="17">
        <v>56</v>
      </c>
      <c r="Q25" s="17">
        <v>55</v>
      </c>
    </row>
    <row r="26" spans="2:17" x14ac:dyDescent="0.3">
      <c r="B26" s="3" t="s">
        <v>171</v>
      </c>
      <c r="C26" s="17">
        <v>134.91666666666666</v>
      </c>
      <c r="D26" s="17">
        <v>132.91666666666666</v>
      </c>
      <c r="E26" s="17">
        <v>123.5</v>
      </c>
      <c r="F26" s="17">
        <v>118.66666666666667</v>
      </c>
      <c r="G26" s="17">
        <v>129.75</v>
      </c>
      <c r="H26" s="17">
        <v>139.16666666666666</v>
      </c>
      <c r="I26" s="17">
        <v>121.83333333333333</v>
      </c>
      <c r="J26" s="17">
        <v>120.71428571428571</v>
      </c>
      <c r="K26" s="17">
        <v>122</v>
      </c>
      <c r="L26" s="17">
        <v>121</v>
      </c>
      <c r="M26" s="17">
        <v>120</v>
      </c>
      <c r="N26" s="17">
        <v>119</v>
      </c>
      <c r="O26" s="17">
        <v>121</v>
      </c>
      <c r="P26" s="17">
        <v>121</v>
      </c>
      <c r="Q26" s="17">
        <v>121</v>
      </c>
    </row>
    <row r="27" spans="2:17" x14ac:dyDescent="0.3">
      <c r="B27" s="3" t="s">
        <v>172</v>
      </c>
      <c r="C27" s="17">
        <v>98.5</v>
      </c>
      <c r="D27" s="17">
        <v>107.83333333333333</v>
      </c>
      <c r="E27" s="17">
        <v>112.41666666666667</v>
      </c>
      <c r="F27" s="17">
        <v>125.66666666666667</v>
      </c>
      <c r="G27" s="17">
        <v>124.08333333333333</v>
      </c>
      <c r="H27" s="17">
        <v>129.83333333333334</v>
      </c>
      <c r="I27" s="17">
        <v>143.5</v>
      </c>
      <c r="J27" s="17">
        <v>156.28571428571428</v>
      </c>
      <c r="K27" s="17">
        <v>149</v>
      </c>
      <c r="L27" s="17">
        <v>151</v>
      </c>
      <c r="M27" s="17">
        <v>153</v>
      </c>
      <c r="N27" s="17">
        <v>153</v>
      </c>
      <c r="O27" s="17">
        <v>156</v>
      </c>
      <c r="P27" s="17">
        <v>161</v>
      </c>
      <c r="Q27" s="17">
        <v>171</v>
      </c>
    </row>
    <row r="28" spans="2:17" x14ac:dyDescent="0.3">
      <c r="B28" s="3" t="s">
        <v>111</v>
      </c>
      <c r="C28" s="17">
        <v>224.75</v>
      </c>
      <c r="D28" s="17">
        <v>252.08333333333334</v>
      </c>
      <c r="E28" s="17">
        <v>251.75</v>
      </c>
      <c r="F28" s="17">
        <v>268.33333333333331</v>
      </c>
      <c r="G28" s="17">
        <v>340</v>
      </c>
      <c r="H28" s="17">
        <v>346</v>
      </c>
      <c r="I28" s="17">
        <v>343.83333333333331</v>
      </c>
      <c r="J28" s="17">
        <v>346.28571428571428</v>
      </c>
      <c r="K28" s="17">
        <v>337</v>
      </c>
      <c r="L28" s="17">
        <v>345</v>
      </c>
      <c r="M28" s="17">
        <v>347</v>
      </c>
      <c r="N28" s="17">
        <v>347</v>
      </c>
      <c r="O28" s="17">
        <v>350</v>
      </c>
      <c r="P28" s="17">
        <v>350</v>
      </c>
      <c r="Q28" s="17">
        <v>348</v>
      </c>
    </row>
    <row r="29" spans="2:17" x14ac:dyDescent="0.3">
      <c r="B29" s="3" t="s">
        <v>119</v>
      </c>
      <c r="C29" s="17">
        <v>116.5</v>
      </c>
      <c r="D29" s="17">
        <v>160.66666666666666</v>
      </c>
      <c r="E29" s="17">
        <v>161</v>
      </c>
      <c r="F29" s="17">
        <v>169.75</v>
      </c>
      <c r="G29" s="17">
        <v>170.16666666666666</v>
      </c>
      <c r="H29" s="17">
        <v>165.41666666666666</v>
      </c>
      <c r="I29" s="17">
        <v>182.25</v>
      </c>
      <c r="J29" s="17">
        <v>194.28571428571428</v>
      </c>
      <c r="K29" s="17">
        <v>201</v>
      </c>
      <c r="L29" s="17">
        <v>196</v>
      </c>
      <c r="M29" s="17">
        <v>195</v>
      </c>
      <c r="N29" s="17">
        <v>197</v>
      </c>
      <c r="O29" s="17">
        <v>194</v>
      </c>
      <c r="P29" s="17">
        <v>188</v>
      </c>
      <c r="Q29" s="17">
        <v>189</v>
      </c>
    </row>
    <row r="30" spans="2:17" x14ac:dyDescent="0.3">
      <c r="B30" s="3" t="s">
        <v>121</v>
      </c>
      <c r="C30" s="17">
        <v>128.16666666666666</v>
      </c>
      <c r="D30" s="17">
        <v>124.75</v>
      </c>
      <c r="E30" s="17">
        <v>121.41666666666667</v>
      </c>
      <c r="F30" s="17">
        <v>119</v>
      </c>
      <c r="G30" s="17">
        <v>114.83333333333333</v>
      </c>
      <c r="H30" s="17">
        <v>121.58333333333333</v>
      </c>
      <c r="I30" s="17">
        <v>124.75</v>
      </c>
      <c r="J30" s="17">
        <v>130.14285714285714</v>
      </c>
      <c r="K30" s="17">
        <v>131</v>
      </c>
      <c r="L30" s="17">
        <v>132</v>
      </c>
      <c r="M30" s="17">
        <v>132</v>
      </c>
      <c r="N30" s="17">
        <v>132</v>
      </c>
      <c r="O30" s="17">
        <v>128</v>
      </c>
      <c r="P30" s="17">
        <v>127</v>
      </c>
      <c r="Q30" s="17">
        <v>129</v>
      </c>
    </row>
    <row r="31" spans="2:17" x14ac:dyDescent="0.3">
      <c r="B31" s="3" t="s">
        <v>147</v>
      </c>
      <c r="C31" s="17">
        <v>175</v>
      </c>
      <c r="D31" s="17">
        <v>127.91666666666667</v>
      </c>
      <c r="E31" s="17">
        <v>119.41666666666667</v>
      </c>
      <c r="F31" s="17">
        <v>114.33333333333333</v>
      </c>
      <c r="G31" s="17">
        <v>110.16666666666667</v>
      </c>
      <c r="H31" s="17">
        <v>105.5</v>
      </c>
      <c r="I31" s="17">
        <v>105.33333333333333</v>
      </c>
      <c r="J31" s="17">
        <v>109.28571428571429</v>
      </c>
      <c r="K31" s="17">
        <v>110</v>
      </c>
      <c r="L31" s="17">
        <v>110</v>
      </c>
      <c r="M31" s="17">
        <v>109</v>
      </c>
      <c r="N31" s="17">
        <v>109</v>
      </c>
      <c r="O31" s="17">
        <v>109</v>
      </c>
      <c r="P31" s="17">
        <v>109</v>
      </c>
      <c r="Q31" s="17">
        <v>109</v>
      </c>
    </row>
    <row r="32" spans="2:17" x14ac:dyDescent="0.3">
      <c r="B32" s="5" t="s">
        <v>150</v>
      </c>
      <c r="C32" s="19">
        <v>378.75</v>
      </c>
      <c r="D32" s="19">
        <v>385.66666666666669</v>
      </c>
      <c r="E32" s="19">
        <v>399.75</v>
      </c>
      <c r="F32" s="19">
        <v>390.33333333333331</v>
      </c>
      <c r="G32" s="19">
        <v>393.16666666666669</v>
      </c>
      <c r="H32" s="19">
        <v>380.33333333333331</v>
      </c>
      <c r="I32" s="19">
        <v>394.66666666666669</v>
      </c>
      <c r="J32" s="19">
        <v>417.71428571428572</v>
      </c>
      <c r="K32" s="20">
        <v>414</v>
      </c>
      <c r="L32" s="17">
        <v>420</v>
      </c>
      <c r="M32" s="17">
        <v>421</v>
      </c>
      <c r="N32" s="17">
        <v>419</v>
      </c>
      <c r="O32" s="17">
        <v>416</v>
      </c>
      <c r="P32" s="17">
        <v>417</v>
      </c>
      <c r="Q32" s="17">
        <v>417</v>
      </c>
    </row>
    <row r="33" spans="2:17" x14ac:dyDescent="0.3">
      <c r="B33" s="33" t="s">
        <v>182</v>
      </c>
      <c r="C33" s="37">
        <f t="shared" ref="C33:Q33" si="9">+SUM(C34:C37)</f>
        <v>657.25</v>
      </c>
      <c r="D33" s="37">
        <f t="shared" si="9"/>
        <v>655.91666666666663</v>
      </c>
      <c r="E33" s="37">
        <f t="shared" si="9"/>
        <v>636.91666666666663</v>
      </c>
      <c r="F33" s="37">
        <f t="shared" si="9"/>
        <v>659.16666666666663</v>
      </c>
      <c r="G33" s="37">
        <f t="shared" si="9"/>
        <v>673.25</v>
      </c>
      <c r="H33" s="37">
        <f>+SUM(H34:H37)</f>
        <v>681.5</v>
      </c>
      <c r="I33" s="37">
        <f>+SUM(I34:I37)</f>
        <v>714.58333333333337</v>
      </c>
      <c r="J33" s="37">
        <f>+SUM(J34:J37)</f>
        <v>724.28571428571433</v>
      </c>
      <c r="K33" s="23">
        <f t="shared" si="9"/>
        <v>723</v>
      </c>
      <c r="L33" s="23">
        <f t="shared" si="9"/>
        <v>729</v>
      </c>
      <c r="M33" s="23">
        <f t="shared" si="9"/>
        <v>722</v>
      </c>
      <c r="N33" s="23">
        <f t="shared" si="9"/>
        <v>721</v>
      </c>
      <c r="O33" s="23">
        <f t="shared" si="9"/>
        <v>722</v>
      </c>
      <c r="P33" s="23">
        <f t="shared" si="9"/>
        <v>727</v>
      </c>
      <c r="Q33" s="23">
        <f t="shared" si="9"/>
        <v>726</v>
      </c>
    </row>
    <row r="34" spans="2:17" x14ac:dyDescent="0.3">
      <c r="B34" s="3" t="s">
        <v>40</v>
      </c>
      <c r="C34" s="17">
        <v>389.25</v>
      </c>
      <c r="D34" s="17">
        <v>390.83333333333331</v>
      </c>
      <c r="E34" s="17">
        <v>383.08333333333331</v>
      </c>
      <c r="F34" s="17">
        <v>413.33333333333331</v>
      </c>
      <c r="G34" s="17">
        <v>419.58333333333331</v>
      </c>
      <c r="H34" s="17">
        <v>419.66666666666669</v>
      </c>
      <c r="I34" s="17">
        <v>444.66666666666669</v>
      </c>
      <c r="J34" s="17">
        <v>455.85714285714283</v>
      </c>
      <c r="K34" s="17">
        <v>451</v>
      </c>
      <c r="L34" s="17">
        <v>455</v>
      </c>
      <c r="M34" s="17">
        <v>455</v>
      </c>
      <c r="N34" s="17">
        <v>455</v>
      </c>
      <c r="O34" s="17">
        <v>456</v>
      </c>
      <c r="P34" s="17">
        <v>459</v>
      </c>
      <c r="Q34" s="17">
        <v>460</v>
      </c>
    </row>
    <row r="35" spans="2:17" x14ac:dyDescent="0.3">
      <c r="B35" s="3" t="s">
        <v>129</v>
      </c>
      <c r="C35" s="17">
        <v>59.583333333333336</v>
      </c>
      <c r="D35" s="17">
        <v>61.583333333333336</v>
      </c>
      <c r="E35" s="17">
        <v>60.5</v>
      </c>
      <c r="F35" s="17">
        <v>58.916666666666664</v>
      </c>
      <c r="G35" s="17">
        <v>60.083333333333336</v>
      </c>
      <c r="H35" s="17">
        <v>57.333333333333336</v>
      </c>
      <c r="I35" s="17">
        <v>56.083333333333336</v>
      </c>
      <c r="J35" s="17">
        <v>56.142857142857146</v>
      </c>
      <c r="K35" s="18">
        <v>55</v>
      </c>
      <c r="L35" s="17">
        <v>57</v>
      </c>
      <c r="M35" s="17">
        <v>55</v>
      </c>
      <c r="N35" s="17">
        <v>57</v>
      </c>
      <c r="O35" s="17">
        <v>57</v>
      </c>
      <c r="P35" s="17">
        <v>57</v>
      </c>
      <c r="Q35" s="17">
        <v>55</v>
      </c>
    </row>
    <row r="36" spans="2:17" x14ac:dyDescent="0.3">
      <c r="B36" s="3" t="s">
        <v>141</v>
      </c>
      <c r="C36" s="17">
        <v>39.25</v>
      </c>
      <c r="D36" s="17">
        <v>37.083333333333336</v>
      </c>
      <c r="E36" s="17">
        <v>31.916666666666668</v>
      </c>
      <c r="F36" s="17">
        <v>30.25</v>
      </c>
      <c r="G36" s="17">
        <v>31.25</v>
      </c>
      <c r="H36" s="17">
        <v>35.25</v>
      </c>
      <c r="I36" s="17">
        <v>34.25</v>
      </c>
      <c r="J36" s="17">
        <v>32.428571428571431</v>
      </c>
      <c r="K36" s="17">
        <v>33</v>
      </c>
      <c r="L36" s="17">
        <v>33</v>
      </c>
      <c r="M36" s="17">
        <v>33</v>
      </c>
      <c r="N36" s="17">
        <v>32</v>
      </c>
      <c r="O36" s="17">
        <v>32</v>
      </c>
      <c r="P36" s="17">
        <v>32</v>
      </c>
      <c r="Q36" s="17">
        <v>32</v>
      </c>
    </row>
    <row r="37" spans="2:17" x14ac:dyDescent="0.3">
      <c r="B37" s="5" t="s">
        <v>154</v>
      </c>
      <c r="C37" s="19">
        <v>169.16666666666666</v>
      </c>
      <c r="D37" s="19">
        <v>166.41666666666666</v>
      </c>
      <c r="E37" s="19">
        <v>161.41666666666666</v>
      </c>
      <c r="F37" s="19">
        <v>156.66666666666666</v>
      </c>
      <c r="G37" s="19">
        <v>162.33333333333334</v>
      </c>
      <c r="H37" s="19">
        <v>169.25</v>
      </c>
      <c r="I37" s="19">
        <v>179.58333333333334</v>
      </c>
      <c r="J37" s="19">
        <v>179.85714285714286</v>
      </c>
      <c r="K37" s="20">
        <v>184</v>
      </c>
      <c r="L37" s="17">
        <v>184</v>
      </c>
      <c r="M37" s="17">
        <v>179</v>
      </c>
      <c r="N37" s="17">
        <v>177</v>
      </c>
      <c r="O37" s="17">
        <v>177</v>
      </c>
      <c r="P37" s="17">
        <v>179</v>
      </c>
      <c r="Q37" s="17">
        <v>179</v>
      </c>
    </row>
    <row r="38" spans="2:17" x14ac:dyDescent="0.3">
      <c r="B38" s="33" t="s">
        <v>183</v>
      </c>
      <c r="C38" s="37">
        <f t="shared" ref="C38:Q38" si="10">+SUM(C39:C47)</f>
        <v>661.91666666666663</v>
      </c>
      <c r="D38" s="37">
        <f t="shared" si="10"/>
        <v>668.33333333333337</v>
      </c>
      <c r="E38" s="37">
        <f t="shared" si="10"/>
        <v>632.16666666666663</v>
      </c>
      <c r="F38" s="37">
        <f t="shared" si="10"/>
        <v>616.58333333333326</v>
      </c>
      <c r="G38" s="37">
        <f t="shared" si="10"/>
        <v>604.33333333333326</v>
      </c>
      <c r="H38" s="37">
        <f>+SUM(H39:H47)</f>
        <v>594.83333333333337</v>
      </c>
      <c r="I38" s="37">
        <f>+SUM(I39:I47)</f>
        <v>594</v>
      </c>
      <c r="J38" s="37">
        <f>+SUM(J39:J47)</f>
        <v>612.23809523809518</v>
      </c>
      <c r="K38" s="23">
        <f t="shared" si="10"/>
        <v>605</v>
      </c>
      <c r="L38" s="23">
        <f t="shared" si="10"/>
        <v>606</v>
      </c>
      <c r="M38" s="23">
        <f t="shared" si="10"/>
        <v>613</v>
      </c>
      <c r="N38" s="23">
        <f t="shared" si="10"/>
        <v>613</v>
      </c>
      <c r="O38" s="23">
        <f t="shared" si="10"/>
        <v>617</v>
      </c>
      <c r="P38" s="23">
        <f t="shared" si="10"/>
        <v>615</v>
      </c>
      <c r="Q38" s="23">
        <f t="shared" si="10"/>
        <v>498</v>
      </c>
    </row>
    <row r="39" spans="2:17" x14ac:dyDescent="0.3">
      <c r="B39" s="3" t="s">
        <v>17</v>
      </c>
      <c r="C39" s="17">
        <v>48.916666666666664</v>
      </c>
      <c r="D39" s="17">
        <v>46.083333333333336</v>
      </c>
      <c r="E39" s="17">
        <v>46.333333333333336</v>
      </c>
      <c r="F39" s="17">
        <v>47.166666666666664</v>
      </c>
      <c r="G39" s="17">
        <v>46.833333333333336</v>
      </c>
      <c r="H39" s="17">
        <v>48.916666666666664</v>
      </c>
      <c r="I39" s="17">
        <v>49.166666666666664</v>
      </c>
      <c r="J39" s="17">
        <v>51.714285714285715</v>
      </c>
      <c r="K39" s="17">
        <v>51</v>
      </c>
      <c r="L39" s="17">
        <v>51</v>
      </c>
      <c r="M39" s="17">
        <v>52</v>
      </c>
      <c r="N39" s="17">
        <v>52</v>
      </c>
      <c r="O39" s="17">
        <v>52</v>
      </c>
      <c r="P39" s="17">
        <v>52</v>
      </c>
      <c r="Q39" s="17">
        <v>52</v>
      </c>
    </row>
    <row r="40" spans="2:17" x14ac:dyDescent="0.3">
      <c r="B40" s="3" t="s">
        <v>43</v>
      </c>
      <c r="C40" s="17">
        <v>74.333333333333329</v>
      </c>
      <c r="D40" s="17">
        <v>73.75</v>
      </c>
      <c r="E40" s="17">
        <v>69.833333333333329</v>
      </c>
      <c r="F40" s="17">
        <v>65.666666666666671</v>
      </c>
      <c r="G40" s="17">
        <v>61.25</v>
      </c>
      <c r="H40" s="17">
        <v>62.666666666666664</v>
      </c>
      <c r="I40" s="17">
        <v>63.583333333333336</v>
      </c>
      <c r="J40" s="17">
        <v>67.142857142857139</v>
      </c>
      <c r="K40" s="17">
        <v>67</v>
      </c>
      <c r="L40" s="17">
        <v>67</v>
      </c>
      <c r="M40" s="17">
        <v>67</v>
      </c>
      <c r="N40" s="17">
        <v>67</v>
      </c>
      <c r="O40" s="17">
        <v>66</v>
      </c>
      <c r="P40" s="17">
        <v>66</v>
      </c>
      <c r="Q40" s="17">
        <v>70</v>
      </c>
    </row>
    <row r="41" spans="2:17" x14ac:dyDescent="0.3">
      <c r="B41" s="3" t="s">
        <v>56</v>
      </c>
      <c r="C41" s="17">
        <v>63.833333333333336</v>
      </c>
      <c r="D41" s="17">
        <v>62.833333333333336</v>
      </c>
      <c r="E41" s="17">
        <v>58.166666666666664</v>
      </c>
      <c r="F41" s="17">
        <v>56.416666666666664</v>
      </c>
      <c r="G41" s="17">
        <v>54.666666666666664</v>
      </c>
      <c r="H41" s="17">
        <v>53.083333333333336</v>
      </c>
      <c r="I41" s="17">
        <v>50</v>
      </c>
      <c r="J41" s="17">
        <v>49.571428571428569</v>
      </c>
      <c r="K41" s="17">
        <v>49</v>
      </c>
      <c r="L41" s="17">
        <v>49</v>
      </c>
      <c r="M41" s="17">
        <v>50</v>
      </c>
      <c r="N41" s="17">
        <v>50</v>
      </c>
      <c r="O41" s="17">
        <v>50</v>
      </c>
      <c r="P41" s="17">
        <v>50</v>
      </c>
      <c r="Q41" s="17">
        <v>49</v>
      </c>
    </row>
    <row r="42" spans="2:17" x14ac:dyDescent="0.3">
      <c r="B42" s="3" t="s">
        <v>60</v>
      </c>
      <c r="C42" s="17">
        <v>135.5</v>
      </c>
      <c r="D42" s="17">
        <v>125.91666666666667</v>
      </c>
      <c r="E42" s="17">
        <v>120.91666666666667</v>
      </c>
      <c r="F42" s="17">
        <v>125.5</v>
      </c>
      <c r="G42" s="17">
        <v>121.16666666666667</v>
      </c>
      <c r="H42" s="17">
        <v>116.58333333333333</v>
      </c>
      <c r="I42" s="17">
        <v>119.75</v>
      </c>
      <c r="J42" s="17">
        <v>118.66666666666667</v>
      </c>
      <c r="K42" s="17">
        <v>116</v>
      </c>
      <c r="L42" s="17">
        <v>118</v>
      </c>
      <c r="M42" s="17">
        <v>120</v>
      </c>
      <c r="N42" s="17">
        <v>118</v>
      </c>
      <c r="O42" s="17">
        <v>120</v>
      </c>
      <c r="P42" s="17">
        <v>120</v>
      </c>
      <c r="Q42" s="17">
        <v>0</v>
      </c>
    </row>
    <row r="43" spans="2:17" x14ac:dyDescent="0.3">
      <c r="B43" s="3" t="s">
        <v>63</v>
      </c>
      <c r="C43" s="17">
        <v>40.416666666666664</v>
      </c>
      <c r="D43" s="17">
        <v>43.333333333333336</v>
      </c>
      <c r="E43" s="17">
        <v>46.333333333333336</v>
      </c>
      <c r="F43" s="17">
        <v>46.666666666666664</v>
      </c>
      <c r="G43" s="17">
        <v>50.083333333333336</v>
      </c>
      <c r="H43" s="17">
        <v>49</v>
      </c>
      <c r="I43" s="17">
        <v>51.416666666666664</v>
      </c>
      <c r="J43" s="17">
        <v>50.285714285714285</v>
      </c>
      <c r="K43" s="17">
        <v>50</v>
      </c>
      <c r="L43" s="17">
        <v>50</v>
      </c>
      <c r="M43" s="17">
        <v>50</v>
      </c>
      <c r="N43" s="17">
        <v>50</v>
      </c>
      <c r="O43" s="17">
        <v>50</v>
      </c>
      <c r="P43" s="17">
        <v>50</v>
      </c>
      <c r="Q43" s="17">
        <v>52</v>
      </c>
    </row>
    <row r="44" spans="2:17" x14ac:dyDescent="0.3">
      <c r="B44" s="3" t="s">
        <v>92</v>
      </c>
      <c r="C44" s="17">
        <v>56.333333333333336</v>
      </c>
      <c r="D44" s="17">
        <v>54.333333333333336</v>
      </c>
      <c r="E44" s="17">
        <v>52.416666666666664</v>
      </c>
      <c r="F44" s="17">
        <v>48.333333333333336</v>
      </c>
      <c r="G44" s="17">
        <v>49.083333333333336</v>
      </c>
      <c r="H44" s="17">
        <v>51.333333333333336</v>
      </c>
      <c r="I44" s="17">
        <v>48.666666666666664</v>
      </c>
      <c r="J44" s="17">
        <v>49.571428571428569</v>
      </c>
      <c r="K44" s="17">
        <v>49</v>
      </c>
      <c r="L44" s="17">
        <v>50</v>
      </c>
      <c r="M44" s="17">
        <v>50</v>
      </c>
      <c r="N44" s="17">
        <v>50</v>
      </c>
      <c r="O44" s="17">
        <v>50</v>
      </c>
      <c r="P44" s="17">
        <v>49</v>
      </c>
      <c r="Q44" s="17">
        <v>49</v>
      </c>
    </row>
    <row r="45" spans="2:17" ht="27.6" x14ac:dyDescent="0.3">
      <c r="B45" s="3" t="s">
        <v>134</v>
      </c>
      <c r="C45" s="17">
        <v>97.416666666666671</v>
      </c>
      <c r="D45" s="17">
        <v>111.33333333333333</v>
      </c>
      <c r="E45" s="17">
        <v>95.333333333333329</v>
      </c>
      <c r="F45" s="17">
        <v>81.833333333333329</v>
      </c>
      <c r="G45" s="17">
        <v>76.25</v>
      </c>
      <c r="H45" s="17">
        <v>72.5</v>
      </c>
      <c r="I45" s="17">
        <v>67.166666666666671</v>
      </c>
      <c r="J45" s="17">
        <v>63.571428571428569</v>
      </c>
      <c r="K45" s="17">
        <v>64</v>
      </c>
      <c r="L45" s="17">
        <v>63</v>
      </c>
      <c r="M45" s="17">
        <v>63</v>
      </c>
      <c r="N45" s="17">
        <v>63</v>
      </c>
      <c r="O45" s="17">
        <v>64</v>
      </c>
      <c r="P45" s="17">
        <v>64</v>
      </c>
      <c r="Q45" s="17">
        <v>64</v>
      </c>
    </row>
    <row r="46" spans="2:17" x14ac:dyDescent="0.3">
      <c r="B46" s="3" t="s">
        <v>162</v>
      </c>
      <c r="C46" s="17">
        <v>97.5</v>
      </c>
      <c r="D46" s="17">
        <v>99</v>
      </c>
      <c r="E46" s="17">
        <v>96.083333333333329</v>
      </c>
      <c r="F46" s="17">
        <v>97.25</v>
      </c>
      <c r="G46" s="17">
        <v>100.08333333333333</v>
      </c>
      <c r="H46" s="17">
        <v>99.166666666666671</v>
      </c>
      <c r="I46" s="17">
        <v>104.83333333333333</v>
      </c>
      <c r="J46" s="17">
        <v>118.71428571428571</v>
      </c>
      <c r="K46" s="17">
        <v>116</v>
      </c>
      <c r="L46" s="17">
        <v>115</v>
      </c>
      <c r="M46" s="17">
        <v>118</v>
      </c>
      <c r="N46" s="17">
        <v>120</v>
      </c>
      <c r="O46" s="17">
        <v>122</v>
      </c>
      <c r="P46" s="17">
        <v>121</v>
      </c>
      <c r="Q46" s="17">
        <v>119</v>
      </c>
    </row>
    <row r="47" spans="2:17" x14ac:dyDescent="0.3">
      <c r="B47" s="5" t="s">
        <v>168</v>
      </c>
      <c r="C47" s="19">
        <v>47.666666666666664</v>
      </c>
      <c r="D47" s="19">
        <v>51.75</v>
      </c>
      <c r="E47" s="19">
        <v>46.75</v>
      </c>
      <c r="F47" s="19">
        <v>47.75</v>
      </c>
      <c r="G47" s="19">
        <v>44.916666666666664</v>
      </c>
      <c r="H47" s="19">
        <v>41.583333333333336</v>
      </c>
      <c r="I47" s="19">
        <v>39.416666666666664</v>
      </c>
      <c r="J47" s="19">
        <v>43</v>
      </c>
      <c r="K47" s="20">
        <v>43</v>
      </c>
      <c r="L47" s="17">
        <v>43</v>
      </c>
      <c r="M47" s="17">
        <v>43</v>
      </c>
      <c r="N47" s="17">
        <v>43</v>
      </c>
      <c r="O47" s="17">
        <v>43</v>
      </c>
      <c r="P47" s="17">
        <v>43</v>
      </c>
      <c r="Q47" s="17">
        <v>43</v>
      </c>
    </row>
    <row r="48" spans="2:17" x14ac:dyDescent="0.3">
      <c r="B48" s="33" t="s">
        <v>184</v>
      </c>
      <c r="C48" s="37">
        <f t="shared" ref="C48:Q48" si="11">+SUM(C49:C55)</f>
        <v>1349.3333333333335</v>
      </c>
      <c r="D48" s="37">
        <f t="shared" si="11"/>
        <v>1413.8333333333333</v>
      </c>
      <c r="E48" s="37">
        <f t="shared" si="11"/>
        <v>1460.5833333333335</v>
      </c>
      <c r="F48" s="37">
        <f t="shared" si="11"/>
        <v>1447.1666666666667</v>
      </c>
      <c r="G48" s="37">
        <f t="shared" si="11"/>
        <v>1508</v>
      </c>
      <c r="H48" s="37">
        <f>+SUM(H49:H55)</f>
        <v>1542.8333333333333</v>
      </c>
      <c r="I48" s="37">
        <f>+SUM(I49:I55)</f>
        <v>1609.5833333333333</v>
      </c>
      <c r="J48" s="37">
        <f>+SUM(J49:J55)</f>
        <v>1629.7142857142858</v>
      </c>
      <c r="K48" s="23">
        <f t="shared" si="11"/>
        <v>1643</v>
      </c>
      <c r="L48" s="23">
        <f t="shared" si="11"/>
        <v>1640</v>
      </c>
      <c r="M48" s="23">
        <f t="shared" si="11"/>
        <v>1644</v>
      </c>
      <c r="N48" s="23">
        <f t="shared" si="11"/>
        <v>1615</v>
      </c>
      <c r="O48" s="23">
        <f t="shared" si="11"/>
        <v>1622</v>
      </c>
      <c r="P48" s="23">
        <f t="shared" si="11"/>
        <v>1618</v>
      </c>
      <c r="Q48" s="23">
        <f t="shared" si="11"/>
        <v>1626</v>
      </c>
    </row>
    <row r="49" spans="2:17" x14ac:dyDescent="0.3">
      <c r="B49" s="3" t="s">
        <v>10</v>
      </c>
      <c r="C49" s="17">
        <v>41.333333333333336</v>
      </c>
      <c r="D49" s="17">
        <v>44.5</v>
      </c>
      <c r="E49" s="17">
        <v>44</v>
      </c>
      <c r="F49" s="17">
        <v>43.75</v>
      </c>
      <c r="G49" s="17">
        <v>41</v>
      </c>
      <c r="H49" s="17">
        <v>42</v>
      </c>
      <c r="I49" s="17">
        <v>44.25</v>
      </c>
      <c r="J49" s="17">
        <v>45.714285714285715</v>
      </c>
      <c r="K49" s="17">
        <v>45</v>
      </c>
      <c r="L49" s="17">
        <v>45</v>
      </c>
      <c r="M49" s="17">
        <v>46</v>
      </c>
      <c r="N49" s="17">
        <v>46</v>
      </c>
      <c r="O49" s="17">
        <v>46</v>
      </c>
      <c r="P49" s="17">
        <v>46</v>
      </c>
      <c r="Q49" s="17">
        <v>46</v>
      </c>
    </row>
    <row r="50" spans="2:17" x14ac:dyDescent="0.3">
      <c r="B50" s="3" t="s">
        <v>31</v>
      </c>
      <c r="C50" s="17">
        <v>24</v>
      </c>
      <c r="D50" s="17">
        <v>24.166666666666668</v>
      </c>
      <c r="E50" s="17">
        <v>23.5</v>
      </c>
      <c r="F50" s="17">
        <v>24.25</v>
      </c>
      <c r="G50" s="17">
        <v>25</v>
      </c>
      <c r="H50" s="17">
        <v>23.75</v>
      </c>
      <c r="I50" s="17">
        <v>18</v>
      </c>
      <c r="J50" s="17">
        <v>17</v>
      </c>
      <c r="K50" s="17">
        <v>17</v>
      </c>
      <c r="L50" s="17">
        <v>17</v>
      </c>
      <c r="M50" s="17">
        <v>17</v>
      </c>
      <c r="N50" s="17">
        <v>17</v>
      </c>
      <c r="O50" s="17">
        <v>17</v>
      </c>
      <c r="P50" s="17">
        <v>17</v>
      </c>
      <c r="Q50" s="17">
        <v>17</v>
      </c>
    </row>
    <row r="51" spans="2:17" x14ac:dyDescent="0.3">
      <c r="B51" s="3" t="s">
        <v>51</v>
      </c>
      <c r="C51" s="17">
        <v>68.833333333333329</v>
      </c>
      <c r="D51" s="17">
        <v>68.166666666666671</v>
      </c>
      <c r="E51" s="17">
        <v>65.166666666666671</v>
      </c>
      <c r="F51" s="17">
        <v>65.333333333333329</v>
      </c>
      <c r="G51" s="17">
        <v>69.083333333333329</v>
      </c>
      <c r="H51" s="17">
        <v>66.083333333333329</v>
      </c>
      <c r="I51" s="17">
        <v>64.25</v>
      </c>
      <c r="J51" s="17">
        <v>65.571428571428569</v>
      </c>
      <c r="K51" s="17">
        <v>64</v>
      </c>
      <c r="L51" s="17">
        <v>65</v>
      </c>
      <c r="M51" s="17">
        <v>66</v>
      </c>
      <c r="N51" s="17">
        <v>66</v>
      </c>
      <c r="O51" s="17">
        <v>66</v>
      </c>
      <c r="P51" s="17">
        <v>66</v>
      </c>
      <c r="Q51" s="17">
        <v>66</v>
      </c>
    </row>
    <row r="52" spans="2:17" x14ac:dyDescent="0.3">
      <c r="B52" s="3" t="s">
        <v>79</v>
      </c>
      <c r="C52" s="17">
        <v>35.583333333333336</v>
      </c>
      <c r="D52" s="17">
        <v>43.916666666666664</v>
      </c>
      <c r="E52" s="17">
        <v>42.416666666666664</v>
      </c>
      <c r="F52" s="17">
        <v>41.333333333333336</v>
      </c>
      <c r="G52" s="17">
        <v>42.083333333333336</v>
      </c>
      <c r="H52" s="17">
        <v>42.583333333333336</v>
      </c>
      <c r="I52" s="17">
        <v>47.583333333333336</v>
      </c>
      <c r="J52" s="17">
        <v>48.714285714285715</v>
      </c>
      <c r="K52" s="18">
        <v>48</v>
      </c>
      <c r="L52" s="17">
        <v>48</v>
      </c>
      <c r="M52" s="17">
        <v>49</v>
      </c>
      <c r="N52" s="17">
        <v>49</v>
      </c>
      <c r="O52" s="17">
        <v>49</v>
      </c>
      <c r="P52" s="17">
        <v>49</v>
      </c>
      <c r="Q52" s="17">
        <v>49</v>
      </c>
    </row>
    <row r="53" spans="2:17" x14ac:dyDescent="0.3">
      <c r="B53" s="3" t="s">
        <v>144</v>
      </c>
      <c r="C53" s="17">
        <v>48.083333333333336</v>
      </c>
      <c r="D53" s="17">
        <v>47.083333333333336</v>
      </c>
      <c r="E53" s="17">
        <v>45.916666666666664</v>
      </c>
      <c r="F53" s="17">
        <v>46.083333333333336</v>
      </c>
      <c r="G53" s="17">
        <v>46.333333333333336</v>
      </c>
      <c r="H53" s="17">
        <v>51.833333333333336</v>
      </c>
      <c r="I53" s="17">
        <v>51.75</v>
      </c>
      <c r="J53" s="17">
        <v>50.428571428571431</v>
      </c>
      <c r="K53" s="18">
        <v>51</v>
      </c>
      <c r="L53" s="17">
        <v>52</v>
      </c>
      <c r="M53" s="17">
        <v>51</v>
      </c>
      <c r="N53" s="17">
        <v>51</v>
      </c>
      <c r="O53" s="17">
        <v>51</v>
      </c>
      <c r="P53" s="17">
        <v>50</v>
      </c>
      <c r="Q53" s="17">
        <v>47</v>
      </c>
    </row>
    <row r="54" spans="2:17" x14ac:dyDescent="0.3">
      <c r="B54" s="3" t="s">
        <v>163</v>
      </c>
      <c r="C54" s="17">
        <v>875.25</v>
      </c>
      <c r="D54" s="17">
        <v>892.16666666666663</v>
      </c>
      <c r="E54" s="17">
        <v>949.08333333333337</v>
      </c>
      <c r="F54" s="17">
        <v>925</v>
      </c>
      <c r="G54" s="17">
        <v>962</v>
      </c>
      <c r="H54" s="17">
        <v>989</v>
      </c>
      <c r="I54" s="17">
        <v>1045.0833333333333</v>
      </c>
      <c r="J54" s="17">
        <v>1055.7142857142858</v>
      </c>
      <c r="K54" s="18">
        <v>1067</v>
      </c>
      <c r="L54" s="17">
        <v>1064</v>
      </c>
      <c r="M54" s="17">
        <v>1070</v>
      </c>
      <c r="N54" s="17">
        <v>1042</v>
      </c>
      <c r="O54" s="17">
        <v>1047</v>
      </c>
      <c r="P54" s="17">
        <v>1043</v>
      </c>
      <c r="Q54" s="17">
        <v>1057</v>
      </c>
    </row>
    <row r="55" spans="2:17" x14ac:dyDescent="0.3">
      <c r="B55" s="5" t="s">
        <v>164</v>
      </c>
      <c r="C55" s="19">
        <v>256.25</v>
      </c>
      <c r="D55" s="19">
        <v>293.83333333333331</v>
      </c>
      <c r="E55" s="19">
        <v>290.5</v>
      </c>
      <c r="F55" s="19">
        <v>301.41666666666669</v>
      </c>
      <c r="G55" s="19">
        <v>322.5</v>
      </c>
      <c r="H55" s="19">
        <v>327.58333333333331</v>
      </c>
      <c r="I55" s="19">
        <v>338.66666666666669</v>
      </c>
      <c r="J55" s="19">
        <v>346.57142857142856</v>
      </c>
      <c r="K55" s="20">
        <v>351</v>
      </c>
      <c r="L55" s="17">
        <v>349</v>
      </c>
      <c r="M55" s="17">
        <v>345</v>
      </c>
      <c r="N55" s="17">
        <v>344</v>
      </c>
      <c r="O55" s="17">
        <v>346</v>
      </c>
      <c r="P55" s="17">
        <v>347</v>
      </c>
      <c r="Q55" s="17">
        <v>344</v>
      </c>
    </row>
    <row r="56" spans="2:17" x14ac:dyDescent="0.3">
      <c r="B56" s="33" t="s">
        <v>185</v>
      </c>
      <c r="C56" s="37">
        <f t="shared" ref="C56:Q56" si="12">+SUM(C57:C58)</f>
        <v>296.58333333333337</v>
      </c>
      <c r="D56" s="37">
        <f t="shared" si="12"/>
        <v>296</v>
      </c>
      <c r="E56" s="37">
        <f t="shared" si="12"/>
        <v>295.83333333333331</v>
      </c>
      <c r="F56" s="37">
        <f t="shared" si="12"/>
        <v>297.91666666666663</v>
      </c>
      <c r="G56" s="37">
        <f t="shared" si="12"/>
        <v>295.5</v>
      </c>
      <c r="H56" s="37">
        <f>+SUM(H57:H58)</f>
        <v>255.58333333333334</v>
      </c>
      <c r="I56" s="37">
        <f>+SUM(I57:I58)</f>
        <v>282.08333333333331</v>
      </c>
      <c r="J56" s="37">
        <f>+SUM(J57:J58)</f>
        <v>280.42857142857144</v>
      </c>
      <c r="K56" s="23">
        <f t="shared" si="12"/>
        <v>283</v>
      </c>
      <c r="L56" s="23">
        <f t="shared" si="12"/>
        <v>283</v>
      </c>
      <c r="M56" s="23">
        <f t="shared" si="12"/>
        <v>281</v>
      </c>
      <c r="N56" s="23">
        <f t="shared" si="12"/>
        <v>279</v>
      </c>
      <c r="O56" s="23">
        <f t="shared" si="12"/>
        <v>279</v>
      </c>
      <c r="P56" s="23">
        <f t="shared" si="12"/>
        <v>280</v>
      </c>
      <c r="Q56" s="23">
        <f t="shared" si="12"/>
        <v>278</v>
      </c>
    </row>
    <row r="57" spans="2:17" x14ac:dyDescent="0.3">
      <c r="B57" s="3" t="s">
        <v>42</v>
      </c>
      <c r="C57" s="17">
        <v>203.08333333333334</v>
      </c>
      <c r="D57" s="17">
        <v>207.33333333333334</v>
      </c>
      <c r="E57" s="17">
        <v>205.75</v>
      </c>
      <c r="F57" s="17">
        <v>200.91666666666666</v>
      </c>
      <c r="G57" s="17">
        <v>192.66666666666666</v>
      </c>
      <c r="H57" s="17">
        <v>189.58333333333334</v>
      </c>
      <c r="I57" s="17">
        <v>206.41666666666666</v>
      </c>
      <c r="J57" s="17">
        <v>201</v>
      </c>
      <c r="K57" s="18">
        <v>204</v>
      </c>
      <c r="L57" s="17">
        <v>204</v>
      </c>
      <c r="M57" s="17">
        <v>202</v>
      </c>
      <c r="N57" s="17">
        <v>201</v>
      </c>
      <c r="O57" s="17">
        <v>199</v>
      </c>
      <c r="P57" s="17">
        <v>199</v>
      </c>
      <c r="Q57" s="17">
        <v>198</v>
      </c>
    </row>
    <row r="58" spans="2:17" x14ac:dyDescent="0.3">
      <c r="B58" s="5" t="s">
        <v>110</v>
      </c>
      <c r="C58" s="19">
        <v>93.5</v>
      </c>
      <c r="D58" s="19">
        <v>88.666666666666671</v>
      </c>
      <c r="E58" s="19">
        <v>90.083333333333329</v>
      </c>
      <c r="F58" s="19">
        <v>97</v>
      </c>
      <c r="G58" s="19">
        <v>102.83333333333333</v>
      </c>
      <c r="H58" s="19">
        <v>66</v>
      </c>
      <c r="I58" s="19">
        <v>75.666666666666671</v>
      </c>
      <c r="J58" s="19">
        <v>79.428571428571431</v>
      </c>
      <c r="K58" s="19">
        <v>79</v>
      </c>
      <c r="L58" s="17">
        <v>79</v>
      </c>
      <c r="M58" s="17">
        <v>79</v>
      </c>
      <c r="N58" s="17">
        <v>78</v>
      </c>
      <c r="O58" s="17">
        <v>80</v>
      </c>
      <c r="P58" s="17">
        <v>81</v>
      </c>
      <c r="Q58" s="17">
        <v>80</v>
      </c>
    </row>
    <row r="59" spans="2:17" x14ac:dyDescent="0.3">
      <c r="B59" s="33" t="s">
        <v>186</v>
      </c>
      <c r="C59" s="37">
        <f t="shared" ref="C59:Q59" si="13">+SUM(C60:C66)</f>
        <v>672.91666666666674</v>
      </c>
      <c r="D59" s="37">
        <f t="shared" si="13"/>
        <v>671.91666666666674</v>
      </c>
      <c r="E59" s="37">
        <f t="shared" si="13"/>
        <v>668.24999999999989</v>
      </c>
      <c r="F59" s="37">
        <f t="shared" si="13"/>
        <v>688.16666666666663</v>
      </c>
      <c r="G59" s="37">
        <f t="shared" si="13"/>
        <v>680.75</v>
      </c>
      <c r="H59" s="37">
        <f>+SUM(H60:H66)</f>
        <v>668.91666666666674</v>
      </c>
      <c r="I59" s="37">
        <f>+SUM(I60:I66)</f>
        <v>653.75</v>
      </c>
      <c r="J59" s="37">
        <f>+SUM(J60:J66)</f>
        <v>652.28571428571422</v>
      </c>
      <c r="K59" s="23">
        <f t="shared" si="13"/>
        <v>652</v>
      </c>
      <c r="L59" s="23">
        <f t="shared" si="13"/>
        <v>648</v>
      </c>
      <c r="M59" s="23">
        <f t="shared" si="13"/>
        <v>655</v>
      </c>
      <c r="N59" s="23">
        <f t="shared" si="13"/>
        <v>652</v>
      </c>
      <c r="O59" s="23">
        <f t="shared" si="13"/>
        <v>650</v>
      </c>
      <c r="P59" s="23">
        <f t="shared" si="13"/>
        <v>649</v>
      </c>
      <c r="Q59" s="23">
        <f t="shared" si="13"/>
        <v>660</v>
      </c>
    </row>
    <row r="60" spans="2:17" x14ac:dyDescent="0.3">
      <c r="B60" s="3" t="s">
        <v>3</v>
      </c>
      <c r="C60" s="17">
        <v>106.16666666666667</v>
      </c>
      <c r="D60" s="17">
        <v>104</v>
      </c>
      <c r="E60" s="17">
        <v>106.33333333333333</v>
      </c>
      <c r="F60" s="17">
        <v>110.66666666666667</v>
      </c>
      <c r="G60" s="17">
        <v>112.83333333333333</v>
      </c>
      <c r="H60" s="17">
        <v>111.25</v>
      </c>
      <c r="I60" s="17">
        <v>108.16666666666667</v>
      </c>
      <c r="J60" s="17">
        <v>107.57142857142857</v>
      </c>
      <c r="K60" s="17">
        <v>111</v>
      </c>
      <c r="L60" s="17">
        <v>109</v>
      </c>
      <c r="M60" s="17">
        <v>111</v>
      </c>
      <c r="N60" s="17">
        <v>107</v>
      </c>
      <c r="O60" s="17">
        <v>107</v>
      </c>
      <c r="P60" s="17">
        <v>103</v>
      </c>
      <c r="Q60" s="17">
        <v>105</v>
      </c>
    </row>
    <row r="61" spans="2:17" x14ac:dyDescent="0.3">
      <c r="B61" s="3" t="s">
        <v>54</v>
      </c>
      <c r="C61" s="17">
        <v>143.25</v>
      </c>
      <c r="D61" s="17">
        <v>147.33333333333334</v>
      </c>
      <c r="E61" s="17">
        <v>155.75</v>
      </c>
      <c r="F61" s="17">
        <v>168.91666666666666</v>
      </c>
      <c r="G61" s="17">
        <v>169.83333333333334</v>
      </c>
      <c r="H61" s="17">
        <v>170.25</v>
      </c>
      <c r="I61" s="17">
        <v>171.25</v>
      </c>
      <c r="J61" s="17">
        <v>178.42857142857142</v>
      </c>
      <c r="K61" s="17">
        <v>173</v>
      </c>
      <c r="L61" s="17">
        <v>171</v>
      </c>
      <c r="M61" s="17">
        <v>177</v>
      </c>
      <c r="N61" s="17">
        <v>180</v>
      </c>
      <c r="O61" s="17">
        <v>180</v>
      </c>
      <c r="P61" s="17">
        <v>185</v>
      </c>
      <c r="Q61" s="17">
        <v>183</v>
      </c>
    </row>
    <row r="62" spans="2:17" x14ac:dyDescent="0.3">
      <c r="B62" s="3" t="s">
        <v>58</v>
      </c>
      <c r="C62" s="17">
        <v>40.25</v>
      </c>
      <c r="D62" s="17">
        <v>37.25</v>
      </c>
      <c r="E62" s="17">
        <v>36.166666666666664</v>
      </c>
      <c r="F62" s="17">
        <v>42.166666666666664</v>
      </c>
      <c r="G62" s="17">
        <v>40.25</v>
      </c>
      <c r="H62" s="17">
        <v>39.416666666666664</v>
      </c>
      <c r="I62" s="17">
        <v>40.5</v>
      </c>
      <c r="J62" s="17">
        <v>37.285714285714285</v>
      </c>
      <c r="K62" s="18">
        <v>38</v>
      </c>
      <c r="L62" s="17">
        <v>38</v>
      </c>
      <c r="M62" s="17">
        <v>38</v>
      </c>
      <c r="N62" s="17">
        <v>38</v>
      </c>
      <c r="O62" s="17">
        <v>36</v>
      </c>
      <c r="P62" s="17">
        <v>36</v>
      </c>
      <c r="Q62" s="17">
        <v>37</v>
      </c>
    </row>
    <row r="63" spans="2:17" x14ac:dyDescent="0.3">
      <c r="B63" s="3" t="s">
        <v>170</v>
      </c>
      <c r="C63" s="17">
        <v>73.833333333333329</v>
      </c>
      <c r="D63" s="17">
        <v>71.666666666666671</v>
      </c>
      <c r="E63" s="17">
        <v>68.083333333333329</v>
      </c>
      <c r="F63" s="17">
        <v>61</v>
      </c>
      <c r="G63" s="17">
        <v>60.5</v>
      </c>
      <c r="H63" s="17">
        <v>59.083333333333336</v>
      </c>
      <c r="I63" s="17">
        <v>57.166666666666664</v>
      </c>
      <c r="J63" s="17">
        <v>54.857142857142854</v>
      </c>
      <c r="K63" s="18">
        <v>55</v>
      </c>
      <c r="L63" s="17">
        <v>55</v>
      </c>
      <c r="M63" s="17">
        <v>55</v>
      </c>
      <c r="N63" s="17">
        <v>54</v>
      </c>
      <c r="O63" s="17">
        <v>54</v>
      </c>
      <c r="P63" s="17">
        <v>53</v>
      </c>
      <c r="Q63" s="17">
        <v>58</v>
      </c>
    </row>
    <row r="64" spans="2:17" x14ac:dyDescent="0.3">
      <c r="B64" s="3" t="s">
        <v>70</v>
      </c>
      <c r="C64" s="17">
        <v>183.5</v>
      </c>
      <c r="D64" s="17">
        <v>188.41666666666666</v>
      </c>
      <c r="E64" s="17">
        <v>179.75</v>
      </c>
      <c r="F64" s="17">
        <v>175.16666666666666</v>
      </c>
      <c r="G64" s="17">
        <v>169.08333333333334</v>
      </c>
      <c r="H64" s="17">
        <v>166.33333333333334</v>
      </c>
      <c r="I64" s="17">
        <v>161.75</v>
      </c>
      <c r="J64" s="17">
        <v>159.14285714285714</v>
      </c>
      <c r="K64" s="17">
        <v>161</v>
      </c>
      <c r="L64" s="17">
        <v>161</v>
      </c>
      <c r="M64" s="17">
        <v>160</v>
      </c>
      <c r="N64" s="17">
        <v>158</v>
      </c>
      <c r="O64" s="17">
        <v>158</v>
      </c>
      <c r="P64" s="17">
        <v>158</v>
      </c>
      <c r="Q64" s="17">
        <v>158</v>
      </c>
    </row>
    <row r="65" spans="2:17" x14ac:dyDescent="0.3">
      <c r="B65" s="3" t="s">
        <v>133</v>
      </c>
      <c r="C65" s="17">
        <v>43.833333333333336</v>
      </c>
      <c r="D65" s="17">
        <v>41.333333333333336</v>
      </c>
      <c r="E65" s="17">
        <v>39.5</v>
      </c>
      <c r="F65" s="17">
        <v>40.5</v>
      </c>
      <c r="G65" s="17">
        <v>40.916666666666664</v>
      </c>
      <c r="H65" s="17">
        <v>39.5</v>
      </c>
      <c r="I65" s="17">
        <v>36.666666666666664</v>
      </c>
      <c r="J65" s="17">
        <v>39.571428571428569</v>
      </c>
      <c r="K65" s="17">
        <v>39</v>
      </c>
      <c r="L65" s="17">
        <v>39</v>
      </c>
      <c r="M65" s="17">
        <v>39</v>
      </c>
      <c r="N65" s="17">
        <v>40</v>
      </c>
      <c r="O65" s="17">
        <v>40</v>
      </c>
      <c r="P65" s="17">
        <v>40</v>
      </c>
      <c r="Q65" s="17">
        <v>40</v>
      </c>
    </row>
    <row r="66" spans="2:17" x14ac:dyDescent="0.3">
      <c r="B66" s="5" t="s">
        <v>146</v>
      </c>
      <c r="C66" s="19">
        <v>82.083333333333329</v>
      </c>
      <c r="D66" s="19">
        <v>81.916666666666671</v>
      </c>
      <c r="E66" s="19">
        <v>82.666666666666671</v>
      </c>
      <c r="F66" s="19">
        <v>89.75</v>
      </c>
      <c r="G66" s="19">
        <v>87.333333333333329</v>
      </c>
      <c r="H66" s="19">
        <v>83.083333333333329</v>
      </c>
      <c r="I66" s="19">
        <v>78.25</v>
      </c>
      <c r="J66" s="19">
        <v>75.428571428571431</v>
      </c>
      <c r="K66" s="20">
        <v>75</v>
      </c>
      <c r="L66" s="17">
        <v>75</v>
      </c>
      <c r="M66" s="17">
        <v>75</v>
      </c>
      <c r="N66" s="17">
        <v>75</v>
      </c>
      <c r="O66" s="17">
        <v>75</v>
      </c>
      <c r="P66" s="17">
        <v>74</v>
      </c>
      <c r="Q66" s="17">
        <v>79</v>
      </c>
    </row>
    <row r="67" spans="2:17" x14ac:dyDescent="0.3">
      <c r="B67" s="33" t="s">
        <v>187</v>
      </c>
      <c r="C67" s="37">
        <f t="shared" ref="C67:Q67" si="14">+SUM(C68:C79)</f>
        <v>1313.5</v>
      </c>
      <c r="D67" s="37">
        <f t="shared" si="14"/>
        <v>1285.0833333333335</v>
      </c>
      <c r="E67" s="37">
        <f t="shared" si="14"/>
        <v>1252.6666666666667</v>
      </c>
      <c r="F67" s="37">
        <f t="shared" si="14"/>
        <v>1235.5</v>
      </c>
      <c r="G67" s="37">
        <f t="shared" si="14"/>
        <v>1229.8333333333333</v>
      </c>
      <c r="H67" s="37">
        <f>+SUM(H68:H79)</f>
        <v>1214.1666666666665</v>
      </c>
      <c r="I67" s="37">
        <f>+SUM(I68:I79)</f>
        <v>1271.4166666666665</v>
      </c>
      <c r="J67" s="37">
        <f>+SUM(J68:J79)</f>
        <v>1304</v>
      </c>
      <c r="K67" s="23">
        <f t="shared" si="14"/>
        <v>1300</v>
      </c>
      <c r="L67" s="23">
        <f t="shared" si="14"/>
        <v>1305</v>
      </c>
      <c r="M67" s="23">
        <f t="shared" si="14"/>
        <v>1302</v>
      </c>
      <c r="N67" s="23">
        <f t="shared" si="14"/>
        <v>1308</v>
      </c>
      <c r="O67" s="23">
        <f t="shared" si="14"/>
        <v>1302</v>
      </c>
      <c r="P67" s="23">
        <f t="shared" si="14"/>
        <v>1303</v>
      </c>
      <c r="Q67" s="23">
        <f t="shared" si="14"/>
        <v>1308</v>
      </c>
    </row>
    <row r="68" spans="2:17" x14ac:dyDescent="0.3">
      <c r="B68" s="3" t="s">
        <v>19</v>
      </c>
      <c r="C68" s="17">
        <v>70.833333333333329</v>
      </c>
      <c r="D68" s="17">
        <v>73</v>
      </c>
      <c r="E68" s="17">
        <v>71.5</v>
      </c>
      <c r="F68" s="17">
        <v>68.666666666666671</v>
      </c>
      <c r="G68" s="17">
        <v>69.333333333333329</v>
      </c>
      <c r="H68" s="17">
        <v>61.083333333333336</v>
      </c>
      <c r="I68" s="17">
        <v>54.833333333333336</v>
      </c>
      <c r="J68" s="17">
        <v>56.714285714285715</v>
      </c>
      <c r="K68" s="17">
        <v>54</v>
      </c>
      <c r="L68" s="17">
        <v>55</v>
      </c>
      <c r="M68" s="17">
        <v>56</v>
      </c>
      <c r="N68" s="17">
        <v>57</v>
      </c>
      <c r="O68" s="17">
        <v>57</v>
      </c>
      <c r="P68" s="17">
        <v>59</v>
      </c>
      <c r="Q68" s="17">
        <v>59</v>
      </c>
    </row>
    <row r="69" spans="2:17" x14ac:dyDescent="0.3">
      <c r="B69" s="3" t="s">
        <v>28</v>
      </c>
      <c r="C69" s="17">
        <v>24.75</v>
      </c>
      <c r="D69" s="17">
        <v>23.833333333333332</v>
      </c>
      <c r="E69" s="17">
        <v>20</v>
      </c>
      <c r="F69" s="17">
        <v>22.083333333333332</v>
      </c>
      <c r="G69" s="17">
        <v>23.25</v>
      </c>
      <c r="H69" s="17">
        <v>21</v>
      </c>
      <c r="I69" s="17">
        <v>20.666666666666668</v>
      </c>
      <c r="J69" s="17">
        <v>21</v>
      </c>
      <c r="K69" s="17">
        <v>21</v>
      </c>
      <c r="L69" s="17">
        <v>21</v>
      </c>
      <c r="M69" s="17">
        <v>21</v>
      </c>
      <c r="N69" s="17">
        <v>21</v>
      </c>
      <c r="O69" s="17">
        <v>21</v>
      </c>
      <c r="P69" s="17">
        <v>21</v>
      </c>
      <c r="Q69" s="17">
        <v>21</v>
      </c>
    </row>
    <row r="70" spans="2:17" x14ac:dyDescent="0.3">
      <c r="B70" s="3" t="s">
        <v>36</v>
      </c>
      <c r="C70" s="17">
        <v>163.25</v>
      </c>
      <c r="D70" s="17">
        <v>164.25</v>
      </c>
      <c r="E70" s="17">
        <v>160.16666666666666</v>
      </c>
      <c r="F70" s="17">
        <v>157</v>
      </c>
      <c r="G70" s="17">
        <v>161.08333333333334</v>
      </c>
      <c r="H70" s="17">
        <v>160.83333333333334</v>
      </c>
      <c r="I70" s="17">
        <v>162</v>
      </c>
      <c r="J70" s="17">
        <v>162.28571428571428</v>
      </c>
      <c r="K70" s="18">
        <v>165</v>
      </c>
      <c r="L70" s="17">
        <v>164</v>
      </c>
      <c r="M70" s="17">
        <v>162</v>
      </c>
      <c r="N70" s="17">
        <v>161</v>
      </c>
      <c r="O70" s="17">
        <v>161</v>
      </c>
      <c r="P70" s="17">
        <v>161</v>
      </c>
      <c r="Q70" s="17">
        <v>162</v>
      </c>
    </row>
    <row r="71" spans="2:17" x14ac:dyDescent="0.3">
      <c r="B71" s="3" t="s">
        <v>39</v>
      </c>
      <c r="C71" s="17">
        <v>114.5</v>
      </c>
      <c r="D71" s="17">
        <v>113.33333333333333</v>
      </c>
      <c r="E71" s="17">
        <v>112.66666666666667</v>
      </c>
      <c r="F71" s="17">
        <v>112.58333333333333</v>
      </c>
      <c r="G71" s="17">
        <v>113.08333333333333</v>
      </c>
      <c r="H71" s="17">
        <v>109.91666666666667</v>
      </c>
      <c r="I71" s="17">
        <v>112.33333333333333</v>
      </c>
      <c r="J71" s="17">
        <v>115.71428571428571</v>
      </c>
      <c r="K71" s="17">
        <v>112</v>
      </c>
      <c r="L71" s="17">
        <v>110</v>
      </c>
      <c r="M71" s="17">
        <v>111</v>
      </c>
      <c r="N71" s="17">
        <v>121</v>
      </c>
      <c r="O71" s="17">
        <v>119</v>
      </c>
      <c r="P71" s="17">
        <v>118</v>
      </c>
      <c r="Q71" s="17">
        <v>119</v>
      </c>
    </row>
    <row r="72" spans="2:17" x14ac:dyDescent="0.3">
      <c r="B72" s="3" t="s">
        <v>53</v>
      </c>
      <c r="C72" s="17">
        <v>166.75</v>
      </c>
      <c r="D72" s="17">
        <v>166.58333333333334</v>
      </c>
      <c r="E72" s="17">
        <v>160.75</v>
      </c>
      <c r="F72" s="17">
        <v>157.41666666666666</v>
      </c>
      <c r="G72" s="17">
        <v>149.91666666666666</v>
      </c>
      <c r="H72" s="17">
        <v>153.41666666666666</v>
      </c>
      <c r="I72" s="17">
        <v>202.91666666666666</v>
      </c>
      <c r="J72" s="17">
        <v>214.42857142857142</v>
      </c>
      <c r="K72" s="17">
        <v>210</v>
      </c>
      <c r="L72" s="17">
        <v>216</v>
      </c>
      <c r="M72" s="17">
        <v>216</v>
      </c>
      <c r="N72" s="17">
        <v>215</v>
      </c>
      <c r="O72" s="17">
        <v>213</v>
      </c>
      <c r="P72" s="17">
        <v>215</v>
      </c>
      <c r="Q72" s="17">
        <v>216</v>
      </c>
    </row>
    <row r="73" spans="2:17" x14ac:dyDescent="0.3">
      <c r="B73" s="3" t="s">
        <v>61</v>
      </c>
      <c r="C73" s="17">
        <v>69.083333333333329</v>
      </c>
      <c r="D73" s="17">
        <v>67.833333333333329</v>
      </c>
      <c r="E73" s="17">
        <v>68.916666666666671</v>
      </c>
      <c r="F73" s="17">
        <v>66.666666666666671</v>
      </c>
      <c r="G73" s="17">
        <v>69.583333333333329</v>
      </c>
      <c r="H73" s="17">
        <v>67.25</v>
      </c>
      <c r="I73" s="17">
        <v>63.333333333333336</v>
      </c>
      <c r="J73" s="17">
        <v>66.857142857142861</v>
      </c>
      <c r="K73" s="17">
        <v>67</v>
      </c>
      <c r="L73" s="17">
        <v>67</v>
      </c>
      <c r="M73" s="17">
        <v>67</v>
      </c>
      <c r="N73" s="17">
        <v>67</v>
      </c>
      <c r="O73" s="17">
        <v>67</v>
      </c>
      <c r="P73" s="17">
        <v>66</v>
      </c>
      <c r="Q73" s="17">
        <v>67</v>
      </c>
    </row>
    <row r="74" spans="2:17" x14ac:dyDescent="0.3">
      <c r="B74" s="3" t="s">
        <v>62</v>
      </c>
      <c r="C74" s="17">
        <v>68.333333333333329</v>
      </c>
      <c r="D74" s="17">
        <v>71.916666666666671</v>
      </c>
      <c r="E74" s="17">
        <v>71.5</v>
      </c>
      <c r="F74" s="17">
        <v>70.333333333333329</v>
      </c>
      <c r="G74" s="17">
        <v>69.583333333333329</v>
      </c>
      <c r="H74" s="17">
        <v>66.166666666666671</v>
      </c>
      <c r="I74" s="17">
        <v>62.25</v>
      </c>
      <c r="J74" s="17">
        <v>61.142857142857146</v>
      </c>
      <c r="K74" s="17">
        <v>62</v>
      </c>
      <c r="L74" s="17">
        <v>62</v>
      </c>
      <c r="M74" s="17">
        <v>62</v>
      </c>
      <c r="N74" s="17">
        <v>60</v>
      </c>
      <c r="O74" s="17">
        <v>62</v>
      </c>
      <c r="P74" s="17">
        <v>60</v>
      </c>
      <c r="Q74" s="17">
        <v>60</v>
      </c>
    </row>
    <row r="75" spans="2:17" x14ac:dyDescent="0.3">
      <c r="B75" s="3" t="s">
        <v>84</v>
      </c>
      <c r="C75" s="17">
        <v>107.33333333333333</v>
      </c>
      <c r="D75" s="17">
        <v>105</v>
      </c>
      <c r="E75" s="17">
        <v>102.5</v>
      </c>
      <c r="F75" s="17">
        <v>99.666666666666671</v>
      </c>
      <c r="G75" s="17">
        <v>97</v>
      </c>
      <c r="H75" s="17">
        <v>100.25</v>
      </c>
      <c r="I75" s="17">
        <v>103.66666666666667</v>
      </c>
      <c r="J75" s="17">
        <v>109.42857142857143</v>
      </c>
      <c r="K75" s="17">
        <v>109</v>
      </c>
      <c r="L75" s="17">
        <v>109</v>
      </c>
      <c r="M75" s="17">
        <v>109</v>
      </c>
      <c r="N75" s="17">
        <v>109</v>
      </c>
      <c r="O75" s="17">
        <v>109</v>
      </c>
      <c r="P75" s="17">
        <v>110</v>
      </c>
      <c r="Q75" s="17">
        <v>111</v>
      </c>
    </row>
    <row r="76" spans="2:17" x14ac:dyDescent="0.3">
      <c r="B76" s="3" t="s">
        <v>87</v>
      </c>
      <c r="C76" s="17">
        <v>75.166666666666671</v>
      </c>
      <c r="D76" s="17">
        <v>71</v>
      </c>
      <c r="E76" s="17">
        <v>71.083333333333329</v>
      </c>
      <c r="F76" s="17">
        <v>72.666666666666671</v>
      </c>
      <c r="G76" s="17">
        <v>73.75</v>
      </c>
      <c r="H76" s="17">
        <v>77.166666666666671</v>
      </c>
      <c r="I76" s="17">
        <v>79.416666666666671</v>
      </c>
      <c r="J76" s="17">
        <v>81.571428571428569</v>
      </c>
      <c r="K76" s="17">
        <v>81</v>
      </c>
      <c r="L76" s="17">
        <v>82</v>
      </c>
      <c r="M76" s="17">
        <v>83</v>
      </c>
      <c r="N76" s="17">
        <v>83</v>
      </c>
      <c r="O76" s="17">
        <v>80</v>
      </c>
      <c r="P76" s="17">
        <v>81</v>
      </c>
      <c r="Q76" s="17">
        <v>81</v>
      </c>
    </row>
    <row r="77" spans="2:17" x14ac:dyDescent="0.3">
      <c r="B77" s="3" t="s">
        <v>90</v>
      </c>
      <c r="C77" s="17">
        <v>322.08333333333331</v>
      </c>
      <c r="D77" s="17">
        <v>304.25</v>
      </c>
      <c r="E77" s="17">
        <v>301.16666666666669</v>
      </c>
      <c r="F77" s="17">
        <v>301.58333333333331</v>
      </c>
      <c r="G77" s="17">
        <v>298.66666666666669</v>
      </c>
      <c r="H77" s="17">
        <v>292</v>
      </c>
      <c r="I77" s="17">
        <v>290.16666666666669</v>
      </c>
      <c r="J77" s="17">
        <v>291.57142857142856</v>
      </c>
      <c r="K77" s="18">
        <v>296</v>
      </c>
      <c r="L77" s="17">
        <v>296</v>
      </c>
      <c r="M77" s="17">
        <v>291</v>
      </c>
      <c r="N77" s="17">
        <v>291</v>
      </c>
      <c r="O77" s="17">
        <v>290</v>
      </c>
      <c r="P77" s="17">
        <v>289</v>
      </c>
      <c r="Q77" s="17">
        <v>288</v>
      </c>
    </row>
    <row r="78" spans="2:17" x14ac:dyDescent="0.3">
      <c r="B78" s="3" t="s">
        <v>96</v>
      </c>
      <c r="C78" s="17">
        <v>107.5</v>
      </c>
      <c r="D78" s="17">
        <v>101.16666666666667</v>
      </c>
      <c r="E78" s="17">
        <v>89.416666666666671</v>
      </c>
      <c r="F78" s="17">
        <v>85.416666666666671</v>
      </c>
      <c r="G78" s="17">
        <v>80.75</v>
      </c>
      <c r="H78" s="17">
        <v>79.083333333333329</v>
      </c>
      <c r="I78" s="17">
        <v>93.333333333333329</v>
      </c>
      <c r="J78" s="17">
        <v>96.285714285714292</v>
      </c>
      <c r="K78" s="17">
        <v>96</v>
      </c>
      <c r="L78" s="17">
        <v>96</v>
      </c>
      <c r="M78" s="17">
        <v>97</v>
      </c>
      <c r="N78" s="17">
        <v>96</v>
      </c>
      <c r="O78" s="17">
        <v>96</v>
      </c>
      <c r="P78" s="17">
        <v>96</v>
      </c>
      <c r="Q78" s="17">
        <v>97</v>
      </c>
    </row>
    <row r="79" spans="2:17" x14ac:dyDescent="0.3">
      <c r="B79" s="5" t="s">
        <v>118</v>
      </c>
      <c r="C79" s="19">
        <v>23.916666666666668</v>
      </c>
      <c r="D79" s="19">
        <v>22.916666666666668</v>
      </c>
      <c r="E79" s="19">
        <v>23</v>
      </c>
      <c r="F79" s="19">
        <v>21.416666666666668</v>
      </c>
      <c r="G79" s="19">
        <v>23.833333333333332</v>
      </c>
      <c r="H79" s="19">
        <v>26</v>
      </c>
      <c r="I79" s="19">
        <v>26.5</v>
      </c>
      <c r="J79" s="19">
        <v>27</v>
      </c>
      <c r="K79" s="19">
        <v>27</v>
      </c>
      <c r="L79" s="17">
        <v>27</v>
      </c>
      <c r="M79" s="17">
        <v>27</v>
      </c>
      <c r="N79" s="17">
        <v>27</v>
      </c>
      <c r="O79" s="17">
        <v>27</v>
      </c>
      <c r="P79" s="17">
        <v>27</v>
      </c>
      <c r="Q79" s="17">
        <v>27</v>
      </c>
    </row>
    <row r="80" spans="2:17" x14ac:dyDescent="0.3">
      <c r="B80" s="33" t="s">
        <v>189</v>
      </c>
      <c r="C80" s="37">
        <f t="shared" ref="C80:Q80" si="15">+SUM(C81:C81)</f>
        <v>41.333333333333336</v>
      </c>
      <c r="D80" s="37">
        <f t="shared" si="15"/>
        <v>60.916666666666664</v>
      </c>
      <c r="E80" s="37">
        <f t="shared" si="15"/>
        <v>62.583333333333336</v>
      </c>
      <c r="F80" s="37">
        <f t="shared" si="15"/>
        <v>67.833333333333329</v>
      </c>
      <c r="G80" s="37">
        <f t="shared" si="15"/>
        <v>70.666666666666671</v>
      </c>
      <c r="H80" s="37">
        <f>+SUM(H81:H81)</f>
        <v>69.916666666666671</v>
      </c>
      <c r="I80" s="37">
        <f>+SUM(I81:I81)</f>
        <v>71.916666666666671</v>
      </c>
      <c r="J80" s="37">
        <f>+SUM(J81:J81)</f>
        <v>76.285714285714292</v>
      </c>
      <c r="K80" s="23">
        <f t="shared" si="15"/>
        <v>73</v>
      </c>
      <c r="L80" s="23">
        <f t="shared" si="15"/>
        <v>75</v>
      </c>
      <c r="M80" s="23">
        <f t="shared" si="15"/>
        <v>77</v>
      </c>
      <c r="N80" s="23">
        <f t="shared" si="15"/>
        <v>77</v>
      </c>
      <c r="O80" s="23">
        <f t="shared" si="15"/>
        <v>78</v>
      </c>
      <c r="P80" s="23">
        <f t="shared" si="15"/>
        <v>77</v>
      </c>
      <c r="Q80" s="23">
        <f t="shared" si="15"/>
        <v>77</v>
      </c>
    </row>
    <row r="81" spans="2:17" x14ac:dyDescent="0.3">
      <c r="B81" s="5" t="s">
        <v>120</v>
      </c>
      <c r="C81" s="19">
        <v>41.333333333333336</v>
      </c>
      <c r="D81" s="19">
        <v>60.916666666666664</v>
      </c>
      <c r="E81" s="19">
        <v>62.583333333333336</v>
      </c>
      <c r="F81" s="19">
        <v>67.833333333333329</v>
      </c>
      <c r="G81" s="19">
        <v>70.666666666666671</v>
      </c>
      <c r="H81" s="19">
        <v>69.916666666666671</v>
      </c>
      <c r="I81" s="19">
        <v>71.916666666666671</v>
      </c>
      <c r="J81" s="19">
        <v>76.285714285714292</v>
      </c>
      <c r="K81" s="19">
        <v>73</v>
      </c>
      <c r="L81" s="17">
        <v>75</v>
      </c>
      <c r="M81" s="17">
        <v>77</v>
      </c>
      <c r="N81" s="17">
        <v>77</v>
      </c>
      <c r="O81" s="17">
        <v>78</v>
      </c>
      <c r="P81" s="17">
        <v>77</v>
      </c>
      <c r="Q81" s="17">
        <v>77</v>
      </c>
    </row>
    <row r="82" spans="2:17" x14ac:dyDescent="0.3">
      <c r="B82" s="33" t="s">
        <v>190</v>
      </c>
      <c r="C82" s="37">
        <f t="shared" ref="C82:Q82" si="16">+SUM(C83:C86)</f>
        <v>550.41666666666674</v>
      </c>
      <c r="D82" s="37">
        <f t="shared" si="16"/>
        <v>573.33333333333326</v>
      </c>
      <c r="E82" s="37">
        <f t="shared" si="16"/>
        <v>589.33333333333326</v>
      </c>
      <c r="F82" s="37">
        <f t="shared" si="16"/>
        <v>588.16666666666674</v>
      </c>
      <c r="G82" s="37">
        <f t="shared" si="16"/>
        <v>588.08333333333337</v>
      </c>
      <c r="H82" s="37">
        <f>+SUM(H83:H86)</f>
        <v>580.25</v>
      </c>
      <c r="I82" s="37">
        <f>+SUM(I83:I86)</f>
        <v>569.5</v>
      </c>
      <c r="J82" s="37">
        <f>+SUM(J83:J86)</f>
        <v>586.57142857142856</v>
      </c>
      <c r="K82" s="23">
        <f t="shared" si="16"/>
        <v>566</v>
      </c>
      <c r="L82" s="23">
        <f t="shared" si="16"/>
        <v>573</v>
      </c>
      <c r="M82" s="23">
        <f t="shared" si="16"/>
        <v>582</v>
      </c>
      <c r="N82" s="23">
        <f t="shared" si="16"/>
        <v>590</v>
      </c>
      <c r="O82" s="23">
        <f t="shared" si="16"/>
        <v>598</v>
      </c>
      <c r="P82" s="23">
        <f t="shared" si="16"/>
        <v>596</v>
      </c>
      <c r="Q82" s="23">
        <f t="shared" si="16"/>
        <v>601</v>
      </c>
    </row>
    <row r="83" spans="2:17" x14ac:dyDescent="0.3">
      <c r="B83" s="3" t="s">
        <v>55</v>
      </c>
      <c r="C83" s="17">
        <v>107.25</v>
      </c>
      <c r="D83" s="17">
        <v>107.33333333333333</v>
      </c>
      <c r="E83" s="17">
        <v>118.5</v>
      </c>
      <c r="F83" s="17">
        <v>111.41666666666667</v>
      </c>
      <c r="G83" s="17">
        <v>107</v>
      </c>
      <c r="H83" s="17">
        <v>100.25</v>
      </c>
      <c r="I83" s="17">
        <v>95.833333333333329</v>
      </c>
      <c r="J83" s="17">
        <v>111.57142857142857</v>
      </c>
      <c r="K83" s="17">
        <v>96</v>
      </c>
      <c r="L83" s="17">
        <v>96</v>
      </c>
      <c r="M83" s="17">
        <v>113</v>
      </c>
      <c r="N83" s="17">
        <v>116</v>
      </c>
      <c r="O83" s="17">
        <v>118</v>
      </c>
      <c r="P83" s="17">
        <v>119</v>
      </c>
      <c r="Q83" s="17">
        <v>123</v>
      </c>
    </row>
    <row r="84" spans="2:17" x14ac:dyDescent="0.3">
      <c r="B84" s="3" t="s">
        <v>68</v>
      </c>
      <c r="C84" s="17">
        <v>364.41666666666669</v>
      </c>
      <c r="D84" s="17">
        <v>381.58333333333331</v>
      </c>
      <c r="E84" s="17">
        <v>386.5</v>
      </c>
      <c r="F84" s="17">
        <v>391.75</v>
      </c>
      <c r="G84" s="17">
        <v>391.83333333333331</v>
      </c>
      <c r="H84" s="17">
        <v>393.75</v>
      </c>
      <c r="I84" s="17">
        <v>386.66666666666669</v>
      </c>
      <c r="J84" s="17">
        <v>390</v>
      </c>
      <c r="K84" s="17">
        <v>385</v>
      </c>
      <c r="L84" s="17">
        <v>391</v>
      </c>
      <c r="M84" s="17">
        <v>386</v>
      </c>
      <c r="N84" s="17">
        <v>390</v>
      </c>
      <c r="O84" s="17">
        <v>395</v>
      </c>
      <c r="P84" s="17">
        <v>392</v>
      </c>
      <c r="Q84" s="17">
        <v>391</v>
      </c>
    </row>
    <row r="85" spans="2:17" x14ac:dyDescent="0.3">
      <c r="B85" s="3" t="s">
        <v>93</v>
      </c>
      <c r="C85" s="17">
        <v>35.75</v>
      </c>
      <c r="D85" s="17">
        <v>44.75</v>
      </c>
      <c r="E85" s="17">
        <v>44.916666666666664</v>
      </c>
      <c r="F85" s="17">
        <v>44.916666666666664</v>
      </c>
      <c r="G85" s="17">
        <v>44.666666666666664</v>
      </c>
      <c r="H85" s="17">
        <v>42.666666666666664</v>
      </c>
      <c r="I85" s="17">
        <v>42.833333333333336</v>
      </c>
      <c r="J85" s="17">
        <v>43.571428571428569</v>
      </c>
      <c r="K85" s="17">
        <v>43</v>
      </c>
      <c r="L85" s="17">
        <v>44</v>
      </c>
      <c r="M85" s="17">
        <v>42</v>
      </c>
      <c r="N85" s="17">
        <v>43</v>
      </c>
      <c r="O85" s="17">
        <v>44</v>
      </c>
      <c r="P85" s="17">
        <v>44</v>
      </c>
      <c r="Q85" s="17">
        <v>45</v>
      </c>
    </row>
    <row r="86" spans="2:17" x14ac:dyDescent="0.3">
      <c r="B86" s="3" t="s">
        <v>140</v>
      </c>
      <c r="C86" s="17">
        <v>43</v>
      </c>
      <c r="D86" s="17">
        <v>39.666666666666664</v>
      </c>
      <c r="E86" s="17">
        <v>39.416666666666664</v>
      </c>
      <c r="F86" s="17">
        <v>40.083333333333336</v>
      </c>
      <c r="G86" s="17">
        <v>44.583333333333336</v>
      </c>
      <c r="H86" s="17">
        <v>43.583333333333336</v>
      </c>
      <c r="I86" s="17">
        <v>44.166666666666664</v>
      </c>
      <c r="J86" s="17">
        <v>41.428571428571431</v>
      </c>
      <c r="K86" s="17">
        <v>42</v>
      </c>
      <c r="L86" s="17">
        <v>42</v>
      </c>
      <c r="M86" s="17">
        <v>41</v>
      </c>
      <c r="N86" s="17">
        <v>41</v>
      </c>
      <c r="O86" s="17">
        <v>41</v>
      </c>
      <c r="P86" s="17">
        <v>41</v>
      </c>
      <c r="Q86" s="17">
        <v>42</v>
      </c>
    </row>
    <row r="87" spans="2:17" x14ac:dyDescent="0.3">
      <c r="B87" s="33" t="s">
        <v>191</v>
      </c>
      <c r="C87" s="37">
        <f t="shared" ref="C87:Q87" si="17">+SUM(C88:C100)</f>
        <v>2363.0833333333335</v>
      </c>
      <c r="D87" s="37">
        <f t="shared" si="17"/>
        <v>2426.5833333333335</v>
      </c>
      <c r="E87" s="37">
        <f t="shared" si="17"/>
        <v>2452.4166666666665</v>
      </c>
      <c r="F87" s="37">
        <f t="shared" si="17"/>
        <v>2509.75</v>
      </c>
      <c r="G87" s="37">
        <f t="shared" si="17"/>
        <v>2591.833333333333</v>
      </c>
      <c r="H87" s="37">
        <f>+SUM(H88:H100)</f>
        <v>2611.5</v>
      </c>
      <c r="I87" s="37">
        <f>+SUM(I88:I100)</f>
        <v>2756.166666666667</v>
      </c>
      <c r="J87" s="37">
        <f>+SUM(J88:J100)</f>
        <v>2784</v>
      </c>
      <c r="K87" s="23">
        <f t="shared" si="17"/>
        <v>2823</v>
      </c>
      <c r="L87" s="23">
        <f t="shared" si="17"/>
        <v>2826</v>
      </c>
      <c r="M87" s="23">
        <f t="shared" si="17"/>
        <v>2805</v>
      </c>
      <c r="N87" s="23">
        <f t="shared" si="17"/>
        <v>2745</v>
      </c>
      <c r="O87" s="23">
        <f t="shared" si="17"/>
        <v>2748</v>
      </c>
      <c r="P87" s="23">
        <f t="shared" si="17"/>
        <v>2766</v>
      </c>
      <c r="Q87" s="23">
        <f t="shared" si="17"/>
        <v>2775</v>
      </c>
    </row>
    <row r="88" spans="2:17" x14ac:dyDescent="0.3">
      <c r="B88" s="3" t="s">
        <v>15</v>
      </c>
      <c r="C88" s="17">
        <v>105.66666666666667</v>
      </c>
      <c r="D88" s="17">
        <v>114.16666666666667</v>
      </c>
      <c r="E88" s="17">
        <v>122.75</v>
      </c>
      <c r="F88" s="17">
        <v>132.41666666666666</v>
      </c>
      <c r="G88" s="17">
        <v>137.33333333333334</v>
      </c>
      <c r="H88" s="17">
        <v>128.66666666666666</v>
      </c>
      <c r="I88" s="17">
        <v>145.33333333333334</v>
      </c>
      <c r="J88" s="17">
        <v>154</v>
      </c>
      <c r="K88" s="17">
        <v>152</v>
      </c>
      <c r="L88" s="17">
        <v>156</v>
      </c>
      <c r="M88" s="17">
        <v>154</v>
      </c>
      <c r="N88" s="17">
        <v>155</v>
      </c>
      <c r="O88" s="17">
        <v>155</v>
      </c>
      <c r="P88" s="17">
        <v>153</v>
      </c>
      <c r="Q88" s="17">
        <v>153</v>
      </c>
    </row>
    <row r="89" spans="2:17" x14ac:dyDescent="0.3">
      <c r="B89" s="3" t="s">
        <v>22</v>
      </c>
      <c r="C89" s="17">
        <v>175.83333333333334</v>
      </c>
      <c r="D89" s="17">
        <v>170.75</v>
      </c>
      <c r="E89" s="17">
        <v>163.91666666666666</v>
      </c>
      <c r="F89" s="17">
        <v>176.58333333333334</v>
      </c>
      <c r="G89" s="17">
        <v>171.66666666666666</v>
      </c>
      <c r="H89" s="17">
        <v>170.91666666666666</v>
      </c>
      <c r="I89" s="17">
        <v>162.41666666666666</v>
      </c>
      <c r="J89" s="17">
        <v>155.14285714285714</v>
      </c>
      <c r="K89" s="17">
        <v>157</v>
      </c>
      <c r="L89" s="17">
        <v>157</v>
      </c>
      <c r="M89" s="17">
        <v>156</v>
      </c>
      <c r="N89" s="17">
        <v>154</v>
      </c>
      <c r="O89" s="17">
        <v>154</v>
      </c>
      <c r="P89" s="17">
        <v>154</v>
      </c>
      <c r="Q89" s="17">
        <v>154</v>
      </c>
    </row>
    <row r="90" spans="2:17" x14ac:dyDescent="0.3">
      <c r="B90" s="3" t="s">
        <v>38</v>
      </c>
      <c r="C90" s="17">
        <v>337.66666666666669</v>
      </c>
      <c r="D90" s="17">
        <v>349.16666666666669</v>
      </c>
      <c r="E90" s="17">
        <v>390.66666666666669</v>
      </c>
      <c r="F90" s="17">
        <v>414.5</v>
      </c>
      <c r="G90" s="17">
        <v>431.5</v>
      </c>
      <c r="H90" s="17">
        <v>388.66666666666669</v>
      </c>
      <c r="I90" s="17">
        <v>362.75</v>
      </c>
      <c r="J90" s="17">
        <v>358</v>
      </c>
      <c r="K90" s="17">
        <v>382</v>
      </c>
      <c r="L90" s="17">
        <v>375</v>
      </c>
      <c r="M90" s="17">
        <v>368</v>
      </c>
      <c r="N90" s="17">
        <v>347</v>
      </c>
      <c r="O90" s="17">
        <v>345</v>
      </c>
      <c r="P90" s="17">
        <v>345</v>
      </c>
      <c r="Q90" s="17">
        <v>344</v>
      </c>
    </row>
    <row r="91" spans="2:17" x14ac:dyDescent="0.3">
      <c r="B91" s="3" t="s">
        <v>59</v>
      </c>
      <c r="C91" s="17">
        <v>116.33333333333333</v>
      </c>
      <c r="D91" s="17">
        <v>115.08333333333333</v>
      </c>
      <c r="E91" s="17">
        <v>104.33333333333333</v>
      </c>
      <c r="F91" s="17">
        <v>98.75</v>
      </c>
      <c r="G91" s="17">
        <v>92.5</v>
      </c>
      <c r="H91" s="17">
        <v>91.416666666666671</v>
      </c>
      <c r="I91" s="17">
        <v>94.5</v>
      </c>
      <c r="J91" s="17">
        <v>95.142857142857139</v>
      </c>
      <c r="K91" s="17">
        <v>97</v>
      </c>
      <c r="L91" s="17">
        <v>96</v>
      </c>
      <c r="M91" s="17">
        <v>94</v>
      </c>
      <c r="N91" s="17">
        <v>95</v>
      </c>
      <c r="O91" s="17">
        <v>95</v>
      </c>
      <c r="P91" s="17">
        <v>94</v>
      </c>
      <c r="Q91" s="17">
        <v>95</v>
      </c>
    </row>
    <row r="92" spans="2:17" x14ac:dyDescent="0.3">
      <c r="B92" s="3" t="s">
        <v>72</v>
      </c>
      <c r="C92" s="17">
        <v>126.83333333333333</v>
      </c>
      <c r="D92" s="17">
        <v>140.91666666666666</v>
      </c>
      <c r="E92" s="17">
        <v>141.58333333333334</v>
      </c>
      <c r="F92" s="17">
        <v>139.75</v>
      </c>
      <c r="G92" s="17">
        <v>137.25</v>
      </c>
      <c r="H92" s="17">
        <v>130.91666666666666</v>
      </c>
      <c r="I92" s="17">
        <v>131.08333333333334</v>
      </c>
      <c r="J92" s="17">
        <v>130.85714285714286</v>
      </c>
      <c r="K92" s="17">
        <v>134</v>
      </c>
      <c r="L92" s="17">
        <v>133</v>
      </c>
      <c r="M92" s="17">
        <v>130</v>
      </c>
      <c r="N92" s="17">
        <v>132</v>
      </c>
      <c r="O92" s="17">
        <v>130</v>
      </c>
      <c r="P92" s="17">
        <v>128</v>
      </c>
      <c r="Q92" s="17">
        <v>129</v>
      </c>
    </row>
    <row r="93" spans="2:17" ht="27.6" x14ac:dyDescent="0.3">
      <c r="B93" s="3" t="s">
        <v>174</v>
      </c>
      <c r="C93" s="17">
        <v>3.75</v>
      </c>
      <c r="D93" s="17">
        <v>1.5</v>
      </c>
      <c r="E93" s="17">
        <v>0</v>
      </c>
      <c r="F93" s="17">
        <v>0</v>
      </c>
      <c r="G93" s="17">
        <v>0</v>
      </c>
      <c r="H93" s="17">
        <v>0</v>
      </c>
      <c r="I93" s="17">
        <v>0</v>
      </c>
      <c r="J93" s="17">
        <v>0</v>
      </c>
      <c r="K93" s="17">
        <v>0</v>
      </c>
      <c r="L93" s="17">
        <v>0</v>
      </c>
      <c r="M93" s="17">
        <v>0</v>
      </c>
      <c r="N93" s="17">
        <v>0</v>
      </c>
      <c r="O93" s="17">
        <v>0</v>
      </c>
      <c r="P93" s="17">
        <v>0</v>
      </c>
      <c r="Q93" s="17">
        <v>0</v>
      </c>
    </row>
    <row r="94" spans="2:17" x14ac:dyDescent="0.3">
      <c r="B94" s="3" t="s">
        <v>74</v>
      </c>
      <c r="C94" s="17">
        <v>178.75</v>
      </c>
      <c r="D94" s="17">
        <v>186.66666666666666</v>
      </c>
      <c r="E94" s="17">
        <v>183.66666666666666</v>
      </c>
      <c r="F94" s="17">
        <v>196.16666666666666</v>
      </c>
      <c r="G94" s="17">
        <v>196.58333333333334</v>
      </c>
      <c r="H94" s="17">
        <v>191.83333333333334</v>
      </c>
      <c r="I94" s="17">
        <v>200.25</v>
      </c>
      <c r="J94" s="17">
        <v>209.42857142857142</v>
      </c>
      <c r="K94" s="17">
        <v>201</v>
      </c>
      <c r="L94" s="17">
        <v>206</v>
      </c>
      <c r="M94" s="17">
        <v>211</v>
      </c>
      <c r="N94" s="17">
        <v>209</v>
      </c>
      <c r="O94" s="17">
        <v>209</v>
      </c>
      <c r="P94" s="17">
        <v>215</v>
      </c>
      <c r="Q94" s="17">
        <v>215</v>
      </c>
    </row>
    <row r="95" spans="2:17" x14ac:dyDescent="0.3">
      <c r="B95" s="3" t="s">
        <v>85</v>
      </c>
      <c r="C95" s="17">
        <v>43.666666666666664</v>
      </c>
      <c r="D95" s="17">
        <v>54.75</v>
      </c>
      <c r="E95" s="17">
        <v>52.666666666666664</v>
      </c>
      <c r="F95" s="17">
        <v>50.333333333333336</v>
      </c>
      <c r="G95" s="17">
        <v>49.333333333333336</v>
      </c>
      <c r="H95" s="17">
        <v>45.666666666666664</v>
      </c>
      <c r="I95" s="17">
        <v>53.083333333333336</v>
      </c>
      <c r="J95" s="17">
        <v>57.285714285714285</v>
      </c>
      <c r="K95" s="18">
        <v>57</v>
      </c>
      <c r="L95" s="17">
        <v>58</v>
      </c>
      <c r="M95" s="17">
        <v>58</v>
      </c>
      <c r="N95" s="17">
        <v>58</v>
      </c>
      <c r="O95" s="17">
        <v>58</v>
      </c>
      <c r="P95" s="17">
        <v>56</v>
      </c>
      <c r="Q95" s="17">
        <v>56</v>
      </c>
    </row>
    <row r="96" spans="2:17" x14ac:dyDescent="0.3">
      <c r="B96" s="3" t="s">
        <v>135</v>
      </c>
      <c r="C96" s="17">
        <v>63.5</v>
      </c>
      <c r="D96" s="17">
        <v>57.5</v>
      </c>
      <c r="E96" s="17">
        <v>56.833333333333336</v>
      </c>
      <c r="F96" s="17">
        <v>51.333333333333336</v>
      </c>
      <c r="G96" s="17">
        <v>60.25</v>
      </c>
      <c r="H96" s="17">
        <v>62.416666666666664</v>
      </c>
      <c r="I96" s="17">
        <v>64.916666666666671</v>
      </c>
      <c r="J96" s="17">
        <v>87.285714285714292</v>
      </c>
      <c r="K96" s="17">
        <v>98</v>
      </c>
      <c r="L96" s="17">
        <v>98</v>
      </c>
      <c r="M96" s="17">
        <v>90</v>
      </c>
      <c r="N96" s="17">
        <v>81</v>
      </c>
      <c r="O96" s="17">
        <v>81</v>
      </c>
      <c r="P96" s="17">
        <v>81</v>
      </c>
      <c r="Q96" s="17">
        <v>82</v>
      </c>
    </row>
    <row r="97" spans="2:17" x14ac:dyDescent="0.3">
      <c r="B97" s="3" t="s">
        <v>143</v>
      </c>
      <c r="C97" s="17">
        <v>91.833333333333329</v>
      </c>
      <c r="D97" s="17">
        <v>89.75</v>
      </c>
      <c r="E97" s="17">
        <v>89.333333333333329</v>
      </c>
      <c r="F97" s="17">
        <v>86.666666666666671</v>
      </c>
      <c r="G97" s="17">
        <v>100.91666666666667</v>
      </c>
      <c r="H97" s="17">
        <v>111.5</v>
      </c>
      <c r="I97" s="17">
        <v>113.33333333333333</v>
      </c>
      <c r="J97" s="17">
        <v>111.71428571428571</v>
      </c>
      <c r="K97" s="17">
        <v>113</v>
      </c>
      <c r="L97" s="17">
        <v>113</v>
      </c>
      <c r="M97" s="17">
        <v>113</v>
      </c>
      <c r="N97" s="17">
        <v>112</v>
      </c>
      <c r="O97" s="17">
        <v>110</v>
      </c>
      <c r="P97" s="17">
        <v>110</v>
      </c>
      <c r="Q97" s="17">
        <v>111</v>
      </c>
    </row>
    <row r="98" spans="2:17" x14ac:dyDescent="0.3">
      <c r="B98" s="3" t="s">
        <v>148</v>
      </c>
      <c r="C98" s="17">
        <v>88.666666666666671</v>
      </c>
      <c r="D98" s="17">
        <v>100.75</v>
      </c>
      <c r="E98" s="17">
        <v>91.333333333333329</v>
      </c>
      <c r="F98" s="17">
        <v>84</v>
      </c>
      <c r="G98" s="17">
        <v>79.333333333333329</v>
      </c>
      <c r="H98" s="17">
        <v>88.416666666666671</v>
      </c>
      <c r="I98" s="17">
        <v>95</v>
      </c>
      <c r="J98" s="17">
        <v>98.714285714285708</v>
      </c>
      <c r="K98" s="17">
        <v>94</v>
      </c>
      <c r="L98" s="17">
        <v>96</v>
      </c>
      <c r="M98" s="17">
        <v>100</v>
      </c>
      <c r="N98" s="17">
        <v>100</v>
      </c>
      <c r="O98" s="17">
        <v>101</v>
      </c>
      <c r="P98" s="17">
        <v>100</v>
      </c>
      <c r="Q98" s="17">
        <v>100</v>
      </c>
    </row>
    <row r="99" spans="2:17" x14ac:dyDescent="0.3">
      <c r="B99" s="3" t="s">
        <v>151</v>
      </c>
      <c r="C99" s="17">
        <v>903.25</v>
      </c>
      <c r="D99" s="17">
        <v>920.58333333333337</v>
      </c>
      <c r="E99" s="17">
        <v>930.83333333333337</v>
      </c>
      <c r="F99" s="17">
        <v>952.75</v>
      </c>
      <c r="G99" s="17">
        <v>1003.75</v>
      </c>
      <c r="H99" s="17">
        <v>1069.4166666666667</v>
      </c>
      <c r="I99" s="17">
        <v>1202.4166666666667</v>
      </c>
      <c r="J99" s="17">
        <v>1195</v>
      </c>
      <c r="K99" s="18">
        <v>1206</v>
      </c>
      <c r="L99" s="17">
        <v>1206</v>
      </c>
      <c r="M99" s="17">
        <v>1199</v>
      </c>
      <c r="N99" s="17">
        <v>1171</v>
      </c>
      <c r="O99" s="17">
        <v>1179</v>
      </c>
      <c r="P99" s="17">
        <v>1199</v>
      </c>
      <c r="Q99" s="17">
        <v>1205</v>
      </c>
    </row>
    <row r="100" spans="2:17" x14ac:dyDescent="0.3">
      <c r="B100" s="5" t="s">
        <v>161</v>
      </c>
      <c r="C100" s="19">
        <v>127.33333333333333</v>
      </c>
      <c r="D100" s="19">
        <v>125</v>
      </c>
      <c r="E100" s="19">
        <v>124.5</v>
      </c>
      <c r="F100" s="19">
        <v>126.5</v>
      </c>
      <c r="G100" s="19">
        <v>131.41666666666666</v>
      </c>
      <c r="H100" s="19">
        <v>131.66666666666666</v>
      </c>
      <c r="I100" s="19">
        <v>131.08333333333334</v>
      </c>
      <c r="J100" s="19">
        <v>131.42857142857142</v>
      </c>
      <c r="K100" s="20">
        <v>132</v>
      </c>
      <c r="L100" s="17">
        <v>132</v>
      </c>
      <c r="M100" s="17">
        <v>132</v>
      </c>
      <c r="N100" s="17">
        <v>131</v>
      </c>
      <c r="O100" s="17">
        <v>131</v>
      </c>
      <c r="P100" s="17">
        <v>131</v>
      </c>
      <c r="Q100" s="17">
        <v>131</v>
      </c>
    </row>
    <row r="101" spans="2:17" x14ac:dyDescent="0.3">
      <c r="B101" s="33" t="s">
        <v>192</v>
      </c>
      <c r="C101" s="37">
        <f t="shared" ref="C101:Q101" si="18">+SUM(C102:C120)</f>
        <v>2896.5</v>
      </c>
      <c r="D101" s="37">
        <f t="shared" si="18"/>
        <v>2820.1666666666665</v>
      </c>
      <c r="E101" s="37">
        <f t="shared" si="18"/>
        <v>2699.6666666666665</v>
      </c>
      <c r="F101" s="37">
        <f t="shared" si="18"/>
        <v>2631.0833333333335</v>
      </c>
      <c r="G101" s="37">
        <f t="shared" si="18"/>
        <v>2598.1666666666665</v>
      </c>
      <c r="H101" s="37">
        <f>+SUM(H102:H120)</f>
        <v>2547.0833333333335</v>
      </c>
      <c r="I101" s="37">
        <f>+SUM(I102:I120)</f>
        <v>2552.9166666666665</v>
      </c>
      <c r="J101" s="37">
        <f>+SUM(J102:J120)</f>
        <v>2539.2857142857142</v>
      </c>
      <c r="K101" s="23">
        <f t="shared" si="18"/>
        <v>2547</v>
      </c>
      <c r="L101" s="23">
        <f t="shared" si="18"/>
        <v>2540</v>
      </c>
      <c r="M101" s="23">
        <f t="shared" si="18"/>
        <v>2546</v>
      </c>
      <c r="N101" s="23">
        <f t="shared" si="18"/>
        <v>2546</v>
      </c>
      <c r="O101" s="23">
        <f t="shared" si="18"/>
        <v>2543</v>
      </c>
      <c r="P101" s="23">
        <f t="shared" si="18"/>
        <v>2531</v>
      </c>
      <c r="Q101" s="23">
        <f t="shared" si="18"/>
        <v>2522</v>
      </c>
    </row>
    <row r="102" spans="2:17" x14ac:dyDescent="0.3">
      <c r="B102" s="3" t="s">
        <v>0</v>
      </c>
      <c r="C102" s="17">
        <v>45</v>
      </c>
      <c r="D102" s="17">
        <v>45.083333333333336</v>
      </c>
      <c r="E102" s="17">
        <v>49.416666666666664</v>
      </c>
      <c r="F102" s="17">
        <v>50.166666666666664</v>
      </c>
      <c r="G102" s="17">
        <v>53</v>
      </c>
      <c r="H102" s="17">
        <v>58.166666666666664</v>
      </c>
      <c r="I102" s="17">
        <v>63</v>
      </c>
      <c r="J102" s="17">
        <v>62.714285714285715</v>
      </c>
      <c r="K102" s="17">
        <v>64</v>
      </c>
      <c r="L102" s="17">
        <v>63</v>
      </c>
      <c r="M102" s="17">
        <v>62</v>
      </c>
      <c r="N102" s="17">
        <v>63</v>
      </c>
      <c r="O102" s="17">
        <v>63</v>
      </c>
      <c r="P102" s="17">
        <v>62</v>
      </c>
      <c r="Q102" s="17">
        <v>62</v>
      </c>
    </row>
    <row r="103" spans="2:17" x14ac:dyDescent="0.3">
      <c r="B103" s="3" t="s">
        <v>1</v>
      </c>
      <c r="C103" s="17">
        <v>112.58333333333333</v>
      </c>
      <c r="D103" s="17">
        <v>110.66666666666667</v>
      </c>
      <c r="E103" s="17">
        <v>108.83333333333333</v>
      </c>
      <c r="F103" s="17">
        <v>104.66666666666667</v>
      </c>
      <c r="G103" s="17">
        <v>105.25</v>
      </c>
      <c r="H103" s="17">
        <v>101.58333333333333</v>
      </c>
      <c r="I103" s="17">
        <v>103</v>
      </c>
      <c r="J103" s="17">
        <v>116.85714285714286</v>
      </c>
      <c r="K103" s="17">
        <v>114</v>
      </c>
      <c r="L103" s="17">
        <v>112</v>
      </c>
      <c r="M103" s="17">
        <v>113</v>
      </c>
      <c r="N103" s="17">
        <v>120</v>
      </c>
      <c r="O103" s="17">
        <v>120</v>
      </c>
      <c r="P103" s="17">
        <v>119</v>
      </c>
      <c r="Q103" s="17">
        <v>120</v>
      </c>
    </row>
    <row r="104" spans="2:17" x14ac:dyDescent="0.3">
      <c r="B104" s="3" t="s">
        <v>2</v>
      </c>
      <c r="C104" s="17">
        <v>133</v>
      </c>
      <c r="D104" s="17">
        <v>128.66666666666666</v>
      </c>
      <c r="E104" s="17">
        <v>122.5</v>
      </c>
      <c r="F104" s="17">
        <v>112.25</v>
      </c>
      <c r="G104" s="17">
        <v>103.08333333333333</v>
      </c>
      <c r="H104" s="17">
        <v>103</v>
      </c>
      <c r="I104" s="17">
        <v>96.75</v>
      </c>
      <c r="J104" s="17">
        <v>93.285714285714292</v>
      </c>
      <c r="K104" s="17">
        <v>93</v>
      </c>
      <c r="L104" s="17">
        <v>94</v>
      </c>
      <c r="M104" s="17">
        <v>96</v>
      </c>
      <c r="N104" s="17">
        <v>94</v>
      </c>
      <c r="O104" s="17">
        <v>92</v>
      </c>
      <c r="P104" s="17">
        <v>92</v>
      </c>
      <c r="Q104" s="17">
        <v>92</v>
      </c>
    </row>
    <row r="105" spans="2:17" x14ac:dyDescent="0.3">
      <c r="B105" s="3" t="s">
        <v>5</v>
      </c>
      <c r="C105" s="17">
        <v>52.916666666666664</v>
      </c>
      <c r="D105" s="17">
        <v>55.333333333333336</v>
      </c>
      <c r="E105" s="17">
        <v>52.833333333333336</v>
      </c>
      <c r="F105" s="17">
        <v>51.833333333333336</v>
      </c>
      <c r="G105" s="17">
        <v>52.75</v>
      </c>
      <c r="H105" s="17">
        <v>54.666666666666664</v>
      </c>
      <c r="I105" s="17">
        <v>59.833333333333336</v>
      </c>
      <c r="J105" s="17">
        <v>60.285714285714285</v>
      </c>
      <c r="K105" s="17">
        <v>61</v>
      </c>
      <c r="L105" s="17">
        <v>61</v>
      </c>
      <c r="M105" s="17">
        <v>60</v>
      </c>
      <c r="N105" s="17">
        <v>60</v>
      </c>
      <c r="O105" s="17">
        <v>60</v>
      </c>
      <c r="P105" s="17">
        <v>59</v>
      </c>
      <c r="Q105" s="17">
        <v>61</v>
      </c>
    </row>
    <row r="106" spans="2:17" x14ac:dyDescent="0.3">
      <c r="B106" s="3" t="s">
        <v>14</v>
      </c>
      <c r="C106" s="17">
        <v>59.916666666666664</v>
      </c>
      <c r="D106" s="17">
        <v>56.333333333333336</v>
      </c>
      <c r="E106" s="17">
        <v>57.333333333333336</v>
      </c>
      <c r="F106" s="17">
        <v>59.75</v>
      </c>
      <c r="G106" s="17">
        <v>59.416666666666664</v>
      </c>
      <c r="H106" s="17">
        <v>60.083333333333336</v>
      </c>
      <c r="I106" s="17">
        <v>63.166666666666664</v>
      </c>
      <c r="J106" s="17">
        <v>63.571428571428569</v>
      </c>
      <c r="K106" s="18">
        <v>64</v>
      </c>
      <c r="L106" s="17">
        <v>64</v>
      </c>
      <c r="M106" s="17">
        <v>64</v>
      </c>
      <c r="N106" s="17">
        <v>65</v>
      </c>
      <c r="O106" s="17">
        <v>63</v>
      </c>
      <c r="P106" s="17">
        <v>63</v>
      </c>
      <c r="Q106" s="17">
        <v>62</v>
      </c>
    </row>
    <row r="107" spans="2:17" x14ac:dyDescent="0.3">
      <c r="B107" s="3" t="s">
        <v>23</v>
      </c>
      <c r="C107" s="17">
        <v>29.916666666666668</v>
      </c>
      <c r="D107" s="17">
        <v>31.333333333333332</v>
      </c>
      <c r="E107" s="17">
        <v>31.75</v>
      </c>
      <c r="F107" s="17">
        <v>32.25</v>
      </c>
      <c r="G107" s="17">
        <v>34.416666666666664</v>
      </c>
      <c r="H107" s="17">
        <v>35.5</v>
      </c>
      <c r="I107" s="17">
        <v>35.416666666666664</v>
      </c>
      <c r="J107" s="17">
        <v>35.714285714285715</v>
      </c>
      <c r="K107" s="17">
        <v>37</v>
      </c>
      <c r="L107" s="17">
        <v>37</v>
      </c>
      <c r="M107" s="17">
        <v>36</v>
      </c>
      <c r="N107" s="17">
        <v>36</v>
      </c>
      <c r="O107" s="17">
        <v>36</v>
      </c>
      <c r="P107" s="17">
        <v>34</v>
      </c>
      <c r="Q107" s="17">
        <v>34</v>
      </c>
    </row>
    <row r="108" spans="2:17" x14ac:dyDescent="0.3">
      <c r="B108" s="3" t="s">
        <v>173</v>
      </c>
      <c r="C108" s="17">
        <v>27.083333333333332</v>
      </c>
      <c r="D108" s="17">
        <v>27.833333333333332</v>
      </c>
      <c r="E108" s="17">
        <v>28.583333333333332</v>
      </c>
      <c r="F108" s="17">
        <v>30.166666666666668</v>
      </c>
      <c r="G108" s="17">
        <v>31.083333333333332</v>
      </c>
      <c r="H108" s="17">
        <v>30.916666666666668</v>
      </c>
      <c r="I108" s="17">
        <v>27.75</v>
      </c>
      <c r="J108" s="17">
        <v>27</v>
      </c>
      <c r="K108" s="17">
        <v>27</v>
      </c>
      <c r="L108" s="17">
        <v>27</v>
      </c>
      <c r="M108" s="17">
        <v>27</v>
      </c>
      <c r="N108" s="17">
        <v>27</v>
      </c>
      <c r="O108" s="17">
        <v>27</v>
      </c>
      <c r="P108" s="17">
        <v>27</v>
      </c>
      <c r="Q108" s="17">
        <v>27</v>
      </c>
    </row>
    <row r="109" spans="2:17" x14ac:dyDescent="0.3">
      <c r="B109" s="3" t="s">
        <v>34</v>
      </c>
      <c r="C109" s="17">
        <v>35.666666666666664</v>
      </c>
      <c r="D109" s="17">
        <v>36</v>
      </c>
      <c r="E109" s="17">
        <v>30.916666666666668</v>
      </c>
      <c r="F109" s="17">
        <v>31.25</v>
      </c>
      <c r="G109" s="17">
        <v>29.833333333333332</v>
      </c>
      <c r="H109" s="17">
        <v>31.083333333333332</v>
      </c>
      <c r="I109" s="17">
        <v>33.583333333333336</v>
      </c>
      <c r="J109" s="17">
        <v>36.285714285714285</v>
      </c>
      <c r="K109" s="17">
        <v>36</v>
      </c>
      <c r="L109" s="17">
        <v>36</v>
      </c>
      <c r="M109" s="17">
        <v>36</v>
      </c>
      <c r="N109" s="17">
        <v>36</v>
      </c>
      <c r="O109" s="17">
        <v>36</v>
      </c>
      <c r="P109" s="17">
        <v>36</v>
      </c>
      <c r="Q109" s="17">
        <v>38</v>
      </c>
    </row>
    <row r="110" spans="2:17" x14ac:dyDescent="0.3">
      <c r="B110" s="3" t="s">
        <v>35</v>
      </c>
      <c r="C110" s="17">
        <v>113.58333333333333</v>
      </c>
      <c r="D110" s="17">
        <v>109.75</v>
      </c>
      <c r="E110" s="17">
        <v>116.08333333333333</v>
      </c>
      <c r="F110" s="17">
        <v>121.58333333333333</v>
      </c>
      <c r="G110" s="17">
        <v>130.16666666666666</v>
      </c>
      <c r="H110" s="17">
        <v>136.58333333333334</v>
      </c>
      <c r="I110" s="17">
        <v>137.66666666666666</v>
      </c>
      <c r="J110" s="17">
        <v>139.28571428571428</v>
      </c>
      <c r="K110" s="18">
        <v>140</v>
      </c>
      <c r="L110" s="17">
        <v>138</v>
      </c>
      <c r="M110" s="17">
        <v>140</v>
      </c>
      <c r="N110" s="17">
        <v>140</v>
      </c>
      <c r="O110" s="17">
        <v>139</v>
      </c>
      <c r="P110" s="17">
        <v>139</v>
      </c>
      <c r="Q110" s="17">
        <v>139</v>
      </c>
    </row>
    <row r="111" spans="2:17" x14ac:dyDescent="0.3">
      <c r="B111" s="3" t="s">
        <v>47</v>
      </c>
      <c r="C111" s="17">
        <v>64.083333333333329</v>
      </c>
      <c r="D111" s="17">
        <v>65.666666666666671</v>
      </c>
      <c r="E111" s="17">
        <v>63.5</v>
      </c>
      <c r="F111" s="17">
        <v>60.333333333333336</v>
      </c>
      <c r="G111" s="17">
        <v>62.083333333333336</v>
      </c>
      <c r="H111" s="17">
        <v>64.666666666666671</v>
      </c>
      <c r="I111" s="17">
        <v>70.333333333333329</v>
      </c>
      <c r="J111" s="17">
        <v>72.714285714285708</v>
      </c>
      <c r="K111" s="18">
        <v>72</v>
      </c>
      <c r="L111" s="17">
        <v>72</v>
      </c>
      <c r="M111" s="17">
        <v>72</v>
      </c>
      <c r="N111" s="17">
        <v>72</v>
      </c>
      <c r="O111" s="17">
        <v>74</v>
      </c>
      <c r="P111" s="17">
        <v>74</v>
      </c>
      <c r="Q111" s="17">
        <v>73</v>
      </c>
    </row>
    <row r="112" spans="2:17" x14ac:dyDescent="0.3">
      <c r="B112" s="3" t="s">
        <v>71</v>
      </c>
      <c r="C112" s="17">
        <v>27.75</v>
      </c>
      <c r="D112" s="17">
        <v>26.5</v>
      </c>
      <c r="E112" s="17">
        <v>26.75</v>
      </c>
      <c r="F112" s="17">
        <v>27.916666666666668</v>
      </c>
      <c r="G112" s="17">
        <v>28.666666666666668</v>
      </c>
      <c r="H112" s="17">
        <v>28.333333333333332</v>
      </c>
      <c r="I112" s="17">
        <v>27.583333333333332</v>
      </c>
      <c r="J112" s="17">
        <v>27.571428571428573</v>
      </c>
      <c r="K112" s="17">
        <v>27</v>
      </c>
      <c r="L112" s="17">
        <v>27</v>
      </c>
      <c r="M112" s="17">
        <v>27</v>
      </c>
      <c r="N112" s="17">
        <v>29</v>
      </c>
      <c r="O112" s="17">
        <v>28</v>
      </c>
      <c r="P112" s="17">
        <v>28</v>
      </c>
      <c r="Q112" s="17">
        <v>27</v>
      </c>
    </row>
    <row r="113" spans="2:17" x14ac:dyDescent="0.3">
      <c r="B113" s="3" t="s">
        <v>80</v>
      </c>
      <c r="C113" s="17">
        <v>33.333333333333336</v>
      </c>
      <c r="D113" s="17">
        <v>33.583333333333336</v>
      </c>
      <c r="E113" s="17">
        <v>32.916666666666664</v>
      </c>
      <c r="F113" s="17">
        <v>31.833333333333332</v>
      </c>
      <c r="G113" s="17">
        <v>31.583333333333332</v>
      </c>
      <c r="H113" s="17">
        <v>30.5</v>
      </c>
      <c r="I113" s="17">
        <v>31.416666666666668</v>
      </c>
      <c r="J113" s="17">
        <v>32</v>
      </c>
      <c r="K113" s="18">
        <v>32</v>
      </c>
      <c r="L113" s="17">
        <v>32</v>
      </c>
      <c r="M113" s="17">
        <v>32</v>
      </c>
      <c r="N113" s="17">
        <v>32</v>
      </c>
      <c r="O113" s="17">
        <v>32</v>
      </c>
      <c r="P113" s="17">
        <v>32</v>
      </c>
      <c r="Q113" s="17">
        <v>32</v>
      </c>
    </row>
    <row r="114" spans="2:17" x14ac:dyDescent="0.3">
      <c r="B114" s="3" t="s">
        <v>112</v>
      </c>
      <c r="C114" s="17">
        <v>1427.8333333333333</v>
      </c>
      <c r="D114" s="17">
        <v>1363.9166666666667</v>
      </c>
      <c r="E114" s="17">
        <v>1248.5</v>
      </c>
      <c r="F114" s="17">
        <v>1199.5</v>
      </c>
      <c r="G114" s="17">
        <v>1159.8333333333333</v>
      </c>
      <c r="H114" s="17">
        <v>1108.6666666666667</v>
      </c>
      <c r="I114" s="17">
        <v>1065</v>
      </c>
      <c r="J114" s="17">
        <v>1021.7142857142857</v>
      </c>
      <c r="K114" s="18">
        <v>1036</v>
      </c>
      <c r="L114" s="17">
        <v>1030</v>
      </c>
      <c r="M114" s="17">
        <v>1028</v>
      </c>
      <c r="N114" s="17">
        <v>1020</v>
      </c>
      <c r="O114" s="17">
        <v>1021</v>
      </c>
      <c r="P114" s="17">
        <v>1013</v>
      </c>
      <c r="Q114" s="17">
        <v>1004</v>
      </c>
    </row>
    <row r="115" spans="2:17" ht="27.6" x14ac:dyDescent="0.3">
      <c r="B115" s="3" t="s">
        <v>178</v>
      </c>
      <c r="C115" s="17">
        <v>129.25</v>
      </c>
      <c r="D115" s="17">
        <v>122</v>
      </c>
      <c r="E115" s="17">
        <v>140.33333333333334</v>
      </c>
      <c r="F115" s="17">
        <v>140.5</v>
      </c>
      <c r="G115" s="17">
        <v>139.25</v>
      </c>
      <c r="H115" s="17">
        <v>148.08333333333334</v>
      </c>
      <c r="I115" s="17">
        <v>153.16666666666666</v>
      </c>
      <c r="J115" s="17">
        <v>157.14285714285714</v>
      </c>
      <c r="K115" s="17">
        <v>154</v>
      </c>
      <c r="L115" s="17">
        <v>156</v>
      </c>
      <c r="M115" s="17">
        <v>158</v>
      </c>
      <c r="N115" s="17">
        <v>158</v>
      </c>
      <c r="O115" s="17">
        <v>158</v>
      </c>
      <c r="P115" s="17">
        <v>158</v>
      </c>
      <c r="Q115" s="17">
        <v>158</v>
      </c>
    </row>
    <row r="116" spans="2:17" ht="27.6" x14ac:dyDescent="0.3">
      <c r="B116" s="3" t="s">
        <v>175</v>
      </c>
      <c r="C116" s="17">
        <v>196.16666666666666</v>
      </c>
      <c r="D116" s="17">
        <v>204.41666666666666</v>
      </c>
      <c r="E116" s="17">
        <v>192.25</v>
      </c>
      <c r="F116" s="17">
        <v>179.33333333333334</v>
      </c>
      <c r="G116" s="17">
        <v>173.75</v>
      </c>
      <c r="H116" s="17">
        <v>175.83333333333334</v>
      </c>
      <c r="I116" s="17">
        <v>175.66666666666666</v>
      </c>
      <c r="J116" s="17">
        <v>173.14285714285714</v>
      </c>
      <c r="K116" s="17">
        <v>174</v>
      </c>
      <c r="L116" s="17">
        <v>173</v>
      </c>
      <c r="M116" s="17">
        <v>173</v>
      </c>
      <c r="N116" s="17">
        <v>173</v>
      </c>
      <c r="O116" s="17">
        <v>173</v>
      </c>
      <c r="P116" s="17">
        <v>173</v>
      </c>
      <c r="Q116" s="17">
        <v>173</v>
      </c>
    </row>
    <row r="117" spans="2:17" x14ac:dyDescent="0.3">
      <c r="B117" s="3" t="s">
        <v>122</v>
      </c>
      <c r="C117" s="17">
        <v>114.58333333333333</v>
      </c>
      <c r="D117" s="17">
        <v>116.66666666666667</v>
      </c>
      <c r="E117" s="17">
        <v>115.33333333333333</v>
      </c>
      <c r="F117" s="17">
        <v>121.25</v>
      </c>
      <c r="G117" s="17">
        <v>130.33333333333334</v>
      </c>
      <c r="H117" s="17">
        <v>111.83333333333333</v>
      </c>
      <c r="I117" s="17">
        <v>121.5</v>
      </c>
      <c r="J117" s="17">
        <v>123</v>
      </c>
      <c r="K117" s="17">
        <v>122</v>
      </c>
      <c r="L117" s="17">
        <v>122</v>
      </c>
      <c r="M117" s="17">
        <v>123</v>
      </c>
      <c r="N117" s="17">
        <v>125</v>
      </c>
      <c r="O117" s="17">
        <v>125</v>
      </c>
      <c r="P117" s="17">
        <v>123</v>
      </c>
      <c r="Q117" s="17">
        <v>121</v>
      </c>
    </row>
    <row r="118" spans="2:17" x14ac:dyDescent="0.3">
      <c r="B118" s="3" t="s">
        <v>125</v>
      </c>
      <c r="C118" s="17">
        <v>64.666666666666671</v>
      </c>
      <c r="D118" s="17">
        <v>60.75</v>
      </c>
      <c r="E118" s="17">
        <v>61.416666666666664</v>
      </c>
      <c r="F118" s="17">
        <v>54.75</v>
      </c>
      <c r="G118" s="17">
        <v>55.833333333333336</v>
      </c>
      <c r="H118" s="17">
        <v>60.25</v>
      </c>
      <c r="I118" s="17">
        <v>70.666666666666671</v>
      </c>
      <c r="J118" s="17">
        <v>71.428571428571431</v>
      </c>
      <c r="K118" s="17">
        <v>72</v>
      </c>
      <c r="L118" s="17">
        <v>72</v>
      </c>
      <c r="M118" s="17">
        <v>71</v>
      </c>
      <c r="N118" s="17">
        <v>72</v>
      </c>
      <c r="O118" s="17">
        <v>72</v>
      </c>
      <c r="P118" s="17">
        <v>70</v>
      </c>
      <c r="Q118" s="17">
        <v>71</v>
      </c>
    </row>
    <row r="119" spans="2:17" x14ac:dyDescent="0.3">
      <c r="B119" s="3" t="s">
        <v>132</v>
      </c>
      <c r="C119" s="17">
        <v>21.666666666666668</v>
      </c>
      <c r="D119" s="17">
        <v>21.333333333333332</v>
      </c>
      <c r="E119" s="17">
        <v>21.166666666666668</v>
      </c>
      <c r="F119" s="17">
        <v>19.916666666666668</v>
      </c>
      <c r="G119" s="17">
        <v>17.166666666666668</v>
      </c>
      <c r="H119" s="17">
        <v>17</v>
      </c>
      <c r="I119" s="17">
        <v>17.916666666666668</v>
      </c>
      <c r="J119" s="17">
        <v>18</v>
      </c>
      <c r="K119" s="18">
        <v>18</v>
      </c>
      <c r="L119" s="17">
        <v>18</v>
      </c>
      <c r="M119" s="17">
        <v>18</v>
      </c>
      <c r="N119" s="17">
        <v>18</v>
      </c>
      <c r="O119" s="17">
        <v>18</v>
      </c>
      <c r="P119" s="17">
        <v>18</v>
      </c>
      <c r="Q119" s="17">
        <v>18</v>
      </c>
    </row>
    <row r="120" spans="2:17" x14ac:dyDescent="0.3">
      <c r="B120" s="3" t="s">
        <v>149</v>
      </c>
      <c r="C120" s="17">
        <v>207.5</v>
      </c>
      <c r="D120" s="17">
        <v>204.33333333333334</v>
      </c>
      <c r="E120" s="17">
        <v>199.25</v>
      </c>
      <c r="F120" s="17">
        <v>201.83333333333334</v>
      </c>
      <c r="G120" s="17">
        <v>200.66666666666666</v>
      </c>
      <c r="H120" s="17">
        <v>190.33333333333334</v>
      </c>
      <c r="I120" s="17">
        <v>199.5</v>
      </c>
      <c r="J120" s="17">
        <v>207.57142857142858</v>
      </c>
      <c r="K120" s="17">
        <v>204</v>
      </c>
      <c r="L120" s="17">
        <v>206</v>
      </c>
      <c r="M120" s="17">
        <v>210</v>
      </c>
      <c r="N120" s="17">
        <v>206</v>
      </c>
      <c r="O120" s="17">
        <v>206</v>
      </c>
      <c r="P120" s="17">
        <v>211</v>
      </c>
      <c r="Q120" s="17">
        <v>210</v>
      </c>
    </row>
    <row r="121" spans="2:17" x14ac:dyDescent="0.3">
      <c r="B121" s="33" t="s">
        <v>193</v>
      </c>
      <c r="C121" s="37">
        <f t="shared" ref="C121:Q121" si="19">+SUM(C122:C126)</f>
        <v>326.75</v>
      </c>
      <c r="D121" s="37">
        <f t="shared" si="19"/>
        <v>330.75</v>
      </c>
      <c r="E121" s="37">
        <f t="shared" si="19"/>
        <v>323.41666666666669</v>
      </c>
      <c r="F121" s="37">
        <f t="shared" si="19"/>
        <v>344.33333333333331</v>
      </c>
      <c r="G121" s="37">
        <f t="shared" si="19"/>
        <v>361.91666666666669</v>
      </c>
      <c r="H121" s="37">
        <f>+SUM(H122:H126)</f>
        <v>396.08333333333337</v>
      </c>
      <c r="I121" s="37">
        <f>+SUM(I122:I126)</f>
        <v>403.66666666666669</v>
      </c>
      <c r="J121" s="37">
        <f>+SUM(J122:J126)</f>
        <v>403.57142857142856</v>
      </c>
      <c r="K121" s="23">
        <f t="shared" si="19"/>
        <v>407</v>
      </c>
      <c r="L121" s="23">
        <f t="shared" si="19"/>
        <v>405</v>
      </c>
      <c r="M121" s="23">
        <f t="shared" si="19"/>
        <v>406</v>
      </c>
      <c r="N121" s="23">
        <f t="shared" si="19"/>
        <v>402</v>
      </c>
      <c r="O121" s="23">
        <f t="shared" si="19"/>
        <v>401</v>
      </c>
      <c r="P121" s="23">
        <f t="shared" si="19"/>
        <v>399</v>
      </c>
      <c r="Q121" s="23">
        <f t="shared" si="19"/>
        <v>405</v>
      </c>
    </row>
    <row r="122" spans="2:17" x14ac:dyDescent="0.3">
      <c r="B122" s="3" t="s">
        <v>78</v>
      </c>
      <c r="C122" s="17">
        <v>59.666666666666664</v>
      </c>
      <c r="D122" s="17">
        <v>56.583333333333336</v>
      </c>
      <c r="E122" s="17">
        <v>56.5</v>
      </c>
      <c r="F122" s="17">
        <v>57.583333333333336</v>
      </c>
      <c r="G122" s="17">
        <v>58.166666666666664</v>
      </c>
      <c r="H122" s="17">
        <v>60.333333333333336</v>
      </c>
      <c r="I122" s="17">
        <v>64.5</v>
      </c>
      <c r="J122" s="17">
        <v>66.142857142857139</v>
      </c>
      <c r="K122" s="17">
        <v>68</v>
      </c>
      <c r="L122" s="17">
        <v>67</v>
      </c>
      <c r="M122" s="17">
        <v>69</v>
      </c>
      <c r="N122" s="17">
        <v>67</v>
      </c>
      <c r="O122" s="17">
        <v>64</v>
      </c>
      <c r="P122" s="17">
        <v>64</v>
      </c>
      <c r="Q122" s="17">
        <v>64</v>
      </c>
    </row>
    <row r="123" spans="2:17" x14ac:dyDescent="0.3">
      <c r="B123" s="3" t="s">
        <v>97</v>
      </c>
      <c r="C123" s="17">
        <v>87.416666666666671</v>
      </c>
      <c r="D123" s="17">
        <v>88.333333333333329</v>
      </c>
      <c r="E123" s="17">
        <v>84.916666666666671</v>
      </c>
      <c r="F123" s="17">
        <v>93.666666666666671</v>
      </c>
      <c r="G123" s="17">
        <v>98.5</v>
      </c>
      <c r="H123" s="17">
        <v>99.666666666666671</v>
      </c>
      <c r="I123" s="17">
        <v>100.25</v>
      </c>
      <c r="J123" s="17">
        <v>97.428571428571431</v>
      </c>
      <c r="K123" s="17">
        <v>99</v>
      </c>
      <c r="L123" s="17">
        <v>99</v>
      </c>
      <c r="M123" s="17">
        <v>98</v>
      </c>
      <c r="N123" s="17">
        <v>98</v>
      </c>
      <c r="O123" s="17">
        <v>96</v>
      </c>
      <c r="P123" s="17">
        <v>96</v>
      </c>
      <c r="Q123" s="17">
        <v>96</v>
      </c>
    </row>
    <row r="124" spans="2:17" x14ac:dyDescent="0.3">
      <c r="B124" s="3" t="s">
        <v>114</v>
      </c>
      <c r="C124" s="17">
        <v>69.583333333333329</v>
      </c>
      <c r="D124" s="17">
        <v>71.083333333333329</v>
      </c>
      <c r="E124" s="17">
        <v>71.166666666666671</v>
      </c>
      <c r="F124" s="17">
        <v>74</v>
      </c>
      <c r="G124" s="17">
        <v>86.666666666666671</v>
      </c>
      <c r="H124" s="17">
        <v>112.66666666666667</v>
      </c>
      <c r="I124" s="17">
        <v>107.41666666666667</v>
      </c>
      <c r="J124" s="17">
        <v>102.28571428571429</v>
      </c>
      <c r="K124" s="17">
        <v>104</v>
      </c>
      <c r="L124" s="17">
        <v>103</v>
      </c>
      <c r="M124" s="17">
        <v>101</v>
      </c>
      <c r="N124" s="17">
        <v>99</v>
      </c>
      <c r="O124" s="17">
        <v>102</v>
      </c>
      <c r="P124" s="17">
        <v>101</v>
      </c>
      <c r="Q124" s="17">
        <v>106</v>
      </c>
    </row>
    <row r="125" spans="2:17" ht="27.6" x14ac:dyDescent="0.3">
      <c r="B125" s="3" t="s">
        <v>137</v>
      </c>
      <c r="C125" s="17">
        <v>91.25</v>
      </c>
      <c r="D125" s="17">
        <v>95.416666666666671</v>
      </c>
      <c r="E125" s="17">
        <v>92.083333333333329</v>
      </c>
      <c r="F125" s="17">
        <v>101.08333333333333</v>
      </c>
      <c r="G125" s="17">
        <v>99.166666666666671</v>
      </c>
      <c r="H125" s="17">
        <v>98.75</v>
      </c>
      <c r="I125" s="17">
        <v>105.5</v>
      </c>
      <c r="J125" s="17">
        <v>113</v>
      </c>
      <c r="K125" s="18">
        <v>110</v>
      </c>
      <c r="L125" s="17">
        <v>110</v>
      </c>
      <c r="M125" s="17">
        <v>112</v>
      </c>
      <c r="N125" s="17">
        <v>113</v>
      </c>
      <c r="O125" s="17">
        <v>115</v>
      </c>
      <c r="P125" s="17">
        <v>115</v>
      </c>
      <c r="Q125" s="17">
        <v>116</v>
      </c>
    </row>
    <row r="126" spans="2:17" x14ac:dyDescent="0.3">
      <c r="B126" s="5" t="s">
        <v>159</v>
      </c>
      <c r="C126" s="19">
        <v>18.833333333333332</v>
      </c>
      <c r="D126" s="19">
        <v>19.333333333333332</v>
      </c>
      <c r="E126" s="19">
        <v>18.75</v>
      </c>
      <c r="F126" s="19">
        <v>18</v>
      </c>
      <c r="G126" s="19">
        <v>19.416666666666668</v>
      </c>
      <c r="H126" s="19">
        <v>24.666666666666668</v>
      </c>
      <c r="I126" s="19">
        <v>26</v>
      </c>
      <c r="J126" s="19">
        <v>24.714285714285715</v>
      </c>
      <c r="K126" s="19">
        <v>26</v>
      </c>
      <c r="L126" s="17">
        <v>26</v>
      </c>
      <c r="M126" s="17">
        <v>26</v>
      </c>
      <c r="N126" s="17">
        <v>25</v>
      </c>
      <c r="O126" s="17">
        <v>24</v>
      </c>
      <c r="P126" s="17">
        <v>23</v>
      </c>
      <c r="Q126" s="17">
        <v>23</v>
      </c>
    </row>
    <row r="127" spans="2:17" x14ac:dyDescent="0.3">
      <c r="B127" s="33" t="s">
        <v>194</v>
      </c>
      <c r="C127" s="37">
        <f t="shared" ref="C127:Q127" si="20">+SUM(C128:C129)</f>
        <v>82.583333333333343</v>
      </c>
      <c r="D127" s="37">
        <f t="shared" si="20"/>
        <v>82.75</v>
      </c>
      <c r="E127" s="37">
        <f t="shared" si="20"/>
        <v>81.833333333333343</v>
      </c>
      <c r="F127" s="37">
        <f t="shared" si="20"/>
        <v>83.833333333333343</v>
      </c>
      <c r="G127" s="37">
        <f t="shared" si="20"/>
        <v>83.083333333333329</v>
      </c>
      <c r="H127" s="37">
        <f>+SUM(H128:H129)</f>
        <v>91.583333333333343</v>
      </c>
      <c r="I127" s="37">
        <f>+SUM(I128:I129)</f>
        <v>93.666666666666671</v>
      </c>
      <c r="J127" s="37">
        <f>+SUM(J128:J129)</f>
        <v>96.857142857142861</v>
      </c>
      <c r="K127" s="23">
        <f t="shared" si="20"/>
        <v>94</v>
      </c>
      <c r="L127" s="23">
        <f t="shared" si="20"/>
        <v>94</v>
      </c>
      <c r="M127" s="23">
        <f t="shared" si="20"/>
        <v>98</v>
      </c>
      <c r="N127" s="23">
        <f t="shared" si="20"/>
        <v>98</v>
      </c>
      <c r="O127" s="23">
        <f t="shared" si="20"/>
        <v>98</v>
      </c>
      <c r="P127" s="23">
        <f t="shared" si="20"/>
        <v>98</v>
      </c>
      <c r="Q127" s="23">
        <f t="shared" si="20"/>
        <v>98</v>
      </c>
    </row>
    <row r="128" spans="2:17" x14ac:dyDescent="0.3">
      <c r="B128" s="3" t="s">
        <v>139</v>
      </c>
      <c r="C128" s="17">
        <v>22</v>
      </c>
      <c r="D128" s="17">
        <v>22.916666666666668</v>
      </c>
      <c r="E128" s="17">
        <v>24.5</v>
      </c>
      <c r="F128" s="17">
        <v>23.25</v>
      </c>
      <c r="G128" s="17">
        <v>21.833333333333332</v>
      </c>
      <c r="H128" s="17">
        <v>24.666666666666668</v>
      </c>
      <c r="I128" s="17">
        <v>25.166666666666668</v>
      </c>
      <c r="J128" s="17">
        <v>25.571428571428573</v>
      </c>
      <c r="K128" s="17">
        <v>25</v>
      </c>
      <c r="L128" s="17">
        <v>25</v>
      </c>
      <c r="M128" s="17">
        <v>25</v>
      </c>
      <c r="N128" s="17">
        <v>26</v>
      </c>
      <c r="O128" s="17">
        <v>26</v>
      </c>
      <c r="P128" s="17">
        <v>26</v>
      </c>
      <c r="Q128" s="17">
        <v>26</v>
      </c>
    </row>
    <row r="129" spans="2:17" x14ac:dyDescent="0.3">
      <c r="B129" s="5" t="s">
        <v>153</v>
      </c>
      <c r="C129" s="19">
        <v>60.583333333333336</v>
      </c>
      <c r="D129" s="19">
        <v>59.833333333333336</v>
      </c>
      <c r="E129" s="19">
        <v>57.333333333333336</v>
      </c>
      <c r="F129" s="19">
        <v>60.583333333333336</v>
      </c>
      <c r="G129" s="19">
        <v>61.25</v>
      </c>
      <c r="H129" s="19">
        <v>66.916666666666671</v>
      </c>
      <c r="I129" s="19">
        <v>68.5</v>
      </c>
      <c r="J129" s="19">
        <v>71.285714285714292</v>
      </c>
      <c r="K129" s="19">
        <v>69</v>
      </c>
      <c r="L129" s="17">
        <v>69</v>
      </c>
      <c r="M129" s="17">
        <v>73</v>
      </c>
      <c r="N129" s="17">
        <v>72</v>
      </c>
      <c r="O129" s="17">
        <v>72</v>
      </c>
      <c r="P129" s="17">
        <v>72</v>
      </c>
      <c r="Q129" s="17">
        <v>72</v>
      </c>
    </row>
    <row r="130" spans="2:17" x14ac:dyDescent="0.3">
      <c r="B130" s="33" t="s">
        <v>195</v>
      </c>
      <c r="C130" s="37">
        <f>+SUM(C131:C141)</f>
        <v>1308.9166666666667</v>
      </c>
      <c r="D130" s="37">
        <f t="shared" ref="D130:Q130" si="21">+SUM(D131:D141)</f>
        <v>1277.75</v>
      </c>
      <c r="E130" s="37">
        <f t="shared" si="21"/>
        <v>1198.0833333333333</v>
      </c>
      <c r="F130" s="37">
        <f t="shared" si="21"/>
        <v>1173.9166666666667</v>
      </c>
      <c r="G130" s="37">
        <f t="shared" si="21"/>
        <v>1226.75</v>
      </c>
      <c r="H130" s="37">
        <f>+SUM(H131:H141)</f>
        <v>1445.9166666666667</v>
      </c>
      <c r="I130" s="37">
        <f>+SUM(I131:I141)</f>
        <v>1470.1666666666667</v>
      </c>
      <c r="J130" s="37">
        <f>+SUM(J131:J141)</f>
        <v>1350</v>
      </c>
      <c r="K130" s="23">
        <f t="shared" si="21"/>
        <v>1350</v>
      </c>
      <c r="L130" s="23">
        <f t="shared" si="21"/>
        <v>1354</v>
      </c>
      <c r="M130" s="23">
        <f t="shared" si="21"/>
        <v>1355</v>
      </c>
      <c r="N130" s="23">
        <f t="shared" si="21"/>
        <v>1352</v>
      </c>
      <c r="O130" s="23">
        <f t="shared" si="21"/>
        <v>1345</v>
      </c>
      <c r="P130" s="23">
        <f t="shared" si="21"/>
        <v>1340</v>
      </c>
      <c r="Q130" s="23">
        <f t="shared" si="21"/>
        <v>1354</v>
      </c>
    </row>
    <row r="131" spans="2:17" x14ac:dyDescent="0.3">
      <c r="B131" s="3" t="s">
        <v>18</v>
      </c>
      <c r="C131" s="17">
        <v>65.75</v>
      </c>
      <c r="D131" s="17">
        <v>66.666666666666671</v>
      </c>
      <c r="E131" s="17">
        <v>72.166666666666671</v>
      </c>
      <c r="F131" s="17">
        <v>73.166666666666671</v>
      </c>
      <c r="G131" s="17">
        <v>74.75</v>
      </c>
      <c r="H131" s="17">
        <v>74.083333333333329</v>
      </c>
      <c r="I131" s="17">
        <v>71.583333333333329</v>
      </c>
      <c r="J131" s="17">
        <v>70.857142857142861</v>
      </c>
      <c r="K131" s="18">
        <v>71</v>
      </c>
      <c r="L131" s="17">
        <v>71</v>
      </c>
      <c r="M131" s="17">
        <v>71</v>
      </c>
      <c r="N131" s="17">
        <v>72</v>
      </c>
      <c r="O131" s="17">
        <v>71</v>
      </c>
      <c r="P131" s="17">
        <v>70</v>
      </c>
      <c r="Q131" s="17">
        <v>70</v>
      </c>
    </row>
    <row r="132" spans="2:17" x14ac:dyDescent="0.3">
      <c r="B132" s="3" t="s">
        <v>25</v>
      </c>
      <c r="C132" s="17">
        <v>69.166666666666671</v>
      </c>
      <c r="D132" s="17">
        <v>70.583333333333329</v>
      </c>
      <c r="E132" s="17">
        <v>30.083333333333332</v>
      </c>
      <c r="F132" s="17">
        <v>27.666666666666668</v>
      </c>
      <c r="G132" s="17">
        <v>27.333333333333332</v>
      </c>
      <c r="H132" s="17">
        <v>27.916666666666668</v>
      </c>
      <c r="I132" s="17">
        <v>26.75</v>
      </c>
      <c r="J132" s="17">
        <v>27.571428571428573</v>
      </c>
      <c r="K132" s="17">
        <v>27</v>
      </c>
      <c r="L132" s="17">
        <v>27</v>
      </c>
      <c r="M132" s="17">
        <v>27</v>
      </c>
      <c r="N132" s="17">
        <v>28</v>
      </c>
      <c r="O132" s="17">
        <v>28</v>
      </c>
      <c r="P132" s="17">
        <v>28</v>
      </c>
      <c r="Q132" s="17">
        <v>28</v>
      </c>
    </row>
    <row r="133" spans="2:17" x14ac:dyDescent="0.3">
      <c r="B133" s="3" t="s">
        <v>77</v>
      </c>
      <c r="C133" s="17">
        <v>143.5</v>
      </c>
      <c r="D133" s="17">
        <v>138.91666666666666</v>
      </c>
      <c r="E133" s="17">
        <v>126.91666666666667</v>
      </c>
      <c r="F133" s="17">
        <v>128.33333333333334</v>
      </c>
      <c r="G133" s="17">
        <v>134.33333333333334</v>
      </c>
      <c r="H133" s="17">
        <v>146.08333333333334</v>
      </c>
      <c r="I133" s="17">
        <v>146</v>
      </c>
      <c r="J133" s="17">
        <v>149.28571428571428</v>
      </c>
      <c r="K133" s="17">
        <v>144</v>
      </c>
      <c r="L133" s="17">
        <v>145</v>
      </c>
      <c r="M133" s="17">
        <v>145</v>
      </c>
      <c r="N133" s="17">
        <v>152</v>
      </c>
      <c r="O133" s="17">
        <v>153</v>
      </c>
      <c r="P133" s="17">
        <v>153</v>
      </c>
      <c r="Q133" s="17">
        <v>153</v>
      </c>
    </row>
    <row r="134" spans="2:17" x14ac:dyDescent="0.3">
      <c r="B134" s="3" t="s">
        <v>81</v>
      </c>
      <c r="C134" s="17">
        <v>50.416666666666664</v>
      </c>
      <c r="D134" s="17">
        <v>47.75</v>
      </c>
      <c r="E134" s="17">
        <v>39.25</v>
      </c>
      <c r="F134" s="17">
        <v>39.916666666666664</v>
      </c>
      <c r="G134" s="17">
        <v>39.416666666666664</v>
      </c>
      <c r="H134" s="17">
        <v>38.083333333333336</v>
      </c>
      <c r="I134" s="17">
        <v>36.166666666666664</v>
      </c>
      <c r="J134" s="17">
        <v>34.857142857142854</v>
      </c>
      <c r="K134" s="17">
        <v>35</v>
      </c>
      <c r="L134" s="17">
        <v>35</v>
      </c>
      <c r="M134" s="17">
        <v>34</v>
      </c>
      <c r="N134" s="17">
        <v>35</v>
      </c>
      <c r="O134" s="17">
        <v>35</v>
      </c>
      <c r="P134" s="17">
        <v>35</v>
      </c>
      <c r="Q134" s="17">
        <v>35</v>
      </c>
    </row>
    <row r="135" spans="2:17" x14ac:dyDescent="0.3">
      <c r="B135" s="3" t="s">
        <v>88</v>
      </c>
      <c r="C135" s="17">
        <v>90</v>
      </c>
      <c r="D135" s="17">
        <v>89</v>
      </c>
      <c r="E135" s="17">
        <v>98.75</v>
      </c>
      <c r="F135" s="17">
        <v>97.5</v>
      </c>
      <c r="G135" s="17">
        <v>92.833333333333329</v>
      </c>
      <c r="H135" s="17">
        <v>94.333333333333329</v>
      </c>
      <c r="I135" s="17">
        <v>88.75</v>
      </c>
      <c r="J135" s="17">
        <v>85.285714285714292</v>
      </c>
      <c r="K135" s="17">
        <v>85</v>
      </c>
      <c r="L135" s="17">
        <v>87</v>
      </c>
      <c r="M135" s="17">
        <v>86</v>
      </c>
      <c r="N135" s="17">
        <v>85</v>
      </c>
      <c r="O135" s="17">
        <v>85</v>
      </c>
      <c r="P135" s="17">
        <v>84</v>
      </c>
      <c r="Q135" s="17">
        <v>85</v>
      </c>
    </row>
    <row r="136" spans="2:17" x14ac:dyDescent="0.3">
      <c r="B136" s="3" t="s">
        <v>103</v>
      </c>
      <c r="C136" s="17">
        <v>139.83333333333334</v>
      </c>
      <c r="D136" s="17">
        <v>151.58333333333334</v>
      </c>
      <c r="E136" s="17">
        <v>150.58333333333334</v>
      </c>
      <c r="F136" s="17">
        <v>150.66666666666666</v>
      </c>
      <c r="G136" s="17">
        <v>146.25</v>
      </c>
      <c r="H136" s="17">
        <v>140.16666666666666</v>
      </c>
      <c r="I136" s="17">
        <v>141.66666666666666</v>
      </c>
      <c r="J136" s="17">
        <v>149.85714285714286</v>
      </c>
      <c r="K136" s="18">
        <v>148</v>
      </c>
      <c r="L136" s="17">
        <v>148</v>
      </c>
      <c r="M136" s="17">
        <v>152</v>
      </c>
      <c r="N136" s="17">
        <v>150</v>
      </c>
      <c r="O136" s="17">
        <v>146</v>
      </c>
      <c r="P136" s="17">
        <v>152</v>
      </c>
      <c r="Q136" s="17">
        <v>153</v>
      </c>
    </row>
    <row r="137" spans="2:17" x14ac:dyDescent="0.3">
      <c r="B137" s="3" t="s">
        <v>106</v>
      </c>
      <c r="C137" s="17">
        <v>132.91666666666666</v>
      </c>
      <c r="D137" s="17">
        <v>120.08333333333333</v>
      </c>
      <c r="E137" s="17">
        <v>113.5</v>
      </c>
      <c r="F137" s="17">
        <v>112.83333333333333</v>
      </c>
      <c r="G137" s="17">
        <v>133.91666666666666</v>
      </c>
      <c r="H137" s="17">
        <v>335.25</v>
      </c>
      <c r="I137" s="17">
        <v>340.66666666666669</v>
      </c>
      <c r="J137" s="17">
        <v>212.85714285714286</v>
      </c>
      <c r="K137" s="17">
        <v>219</v>
      </c>
      <c r="L137" s="17">
        <v>222</v>
      </c>
      <c r="M137" s="17">
        <v>217</v>
      </c>
      <c r="N137" s="17">
        <v>212</v>
      </c>
      <c r="O137" s="17">
        <v>209</v>
      </c>
      <c r="P137" s="17">
        <v>204</v>
      </c>
      <c r="Q137" s="17">
        <v>207</v>
      </c>
    </row>
    <row r="138" spans="2:17" x14ac:dyDescent="0.3">
      <c r="B138" s="3" t="s">
        <v>108</v>
      </c>
      <c r="C138" s="17">
        <v>85.416666666666671</v>
      </c>
      <c r="D138" s="17">
        <v>87.75</v>
      </c>
      <c r="E138" s="17">
        <v>87.833333333333329</v>
      </c>
      <c r="F138" s="17">
        <v>85.333333333333329</v>
      </c>
      <c r="G138" s="17">
        <v>103.75</v>
      </c>
      <c r="H138" s="17">
        <v>104.83333333333333</v>
      </c>
      <c r="I138" s="17">
        <v>103.5</v>
      </c>
      <c r="J138" s="17">
        <v>103.28571428571429</v>
      </c>
      <c r="K138" s="17">
        <v>103</v>
      </c>
      <c r="L138" s="17">
        <v>103</v>
      </c>
      <c r="M138" s="17">
        <v>103</v>
      </c>
      <c r="N138" s="17">
        <v>103</v>
      </c>
      <c r="O138" s="17">
        <v>104</v>
      </c>
      <c r="P138" s="17">
        <v>104</v>
      </c>
      <c r="Q138" s="17">
        <v>103</v>
      </c>
    </row>
    <row r="139" spans="2:17" x14ac:dyDescent="0.3">
      <c r="B139" s="3" t="s">
        <v>115</v>
      </c>
      <c r="C139" s="17">
        <v>271.16666666666669</v>
      </c>
      <c r="D139" s="17">
        <v>248.25</v>
      </c>
      <c r="E139" s="17">
        <v>237</v>
      </c>
      <c r="F139" s="17">
        <v>219.91666666666666</v>
      </c>
      <c r="G139" s="17">
        <v>231.58333333333334</v>
      </c>
      <c r="H139" s="17">
        <v>244.75</v>
      </c>
      <c r="I139" s="17">
        <v>264.25</v>
      </c>
      <c r="J139" s="17">
        <v>268.85714285714283</v>
      </c>
      <c r="K139" s="17">
        <v>270</v>
      </c>
      <c r="L139" s="17">
        <v>268</v>
      </c>
      <c r="M139" s="17">
        <v>271</v>
      </c>
      <c r="N139" s="17">
        <v>270</v>
      </c>
      <c r="O139" s="17">
        <v>270</v>
      </c>
      <c r="P139" s="17">
        <v>267</v>
      </c>
      <c r="Q139" s="17">
        <v>266</v>
      </c>
    </row>
    <row r="140" spans="2:17" x14ac:dyDescent="0.3">
      <c r="B140" s="3" t="s">
        <v>680</v>
      </c>
      <c r="C140" s="17">
        <v>73.416666666666671</v>
      </c>
      <c r="D140" s="17">
        <v>70.666666666666671</v>
      </c>
      <c r="E140" s="17">
        <v>65.416666666666671</v>
      </c>
      <c r="F140" s="17">
        <v>66.333333333333329</v>
      </c>
      <c r="G140" s="17">
        <v>70.75</v>
      </c>
      <c r="H140" s="61">
        <v>66.25</v>
      </c>
      <c r="I140" s="17">
        <v>58.666666666666664</v>
      </c>
      <c r="J140" s="17">
        <v>55</v>
      </c>
      <c r="K140" s="17">
        <v>56</v>
      </c>
      <c r="L140" s="17">
        <v>56</v>
      </c>
      <c r="M140" s="17">
        <v>56</v>
      </c>
      <c r="N140" s="17">
        <v>55</v>
      </c>
      <c r="O140" s="17">
        <v>54</v>
      </c>
      <c r="P140" s="17">
        <v>54</v>
      </c>
      <c r="Q140" s="17">
        <v>54</v>
      </c>
    </row>
    <row r="141" spans="2:17" x14ac:dyDescent="0.3">
      <c r="B141" s="5" t="s">
        <v>156</v>
      </c>
      <c r="C141" s="19">
        <v>187.33333333333334</v>
      </c>
      <c r="D141" s="19">
        <v>186.5</v>
      </c>
      <c r="E141" s="19">
        <v>176.58333333333334</v>
      </c>
      <c r="F141" s="19">
        <v>172.25</v>
      </c>
      <c r="G141" s="19">
        <v>171.83333333333334</v>
      </c>
      <c r="H141" s="19">
        <v>174.16666666666666</v>
      </c>
      <c r="I141" s="19">
        <v>192.16666666666666</v>
      </c>
      <c r="J141" s="19">
        <v>192.28571428571428</v>
      </c>
      <c r="K141" s="19">
        <v>192</v>
      </c>
      <c r="L141" s="17">
        <v>192</v>
      </c>
      <c r="M141" s="17">
        <v>193</v>
      </c>
      <c r="N141" s="17">
        <v>190</v>
      </c>
      <c r="O141" s="17">
        <v>190</v>
      </c>
      <c r="P141" s="17">
        <v>189</v>
      </c>
      <c r="Q141" s="17">
        <v>200</v>
      </c>
    </row>
    <row r="142" spans="2:17" x14ac:dyDescent="0.3">
      <c r="B142" s="33" t="s">
        <v>196</v>
      </c>
      <c r="C142" s="37">
        <f t="shared" ref="C142:Q142" si="22">+SUM(C143:C146)</f>
        <v>478.75</v>
      </c>
      <c r="D142" s="37">
        <f t="shared" si="22"/>
        <v>490.00000000000006</v>
      </c>
      <c r="E142" s="37">
        <f t="shared" si="22"/>
        <v>490.83333333333337</v>
      </c>
      <c r="F142" s="37">
        <f t="shared" si="22"/>
        <v>510.91666666666663</v>
      </c>
      <c r="G142" s="37">
        <f t="shared" si="22"/>
        <v>539.25</v>
      </c>
      <c r="H142" s="37">
        <f>+SUM(H143:H146)</f>
        <v>548.16666666666674</v>
      </c>
      <c r="I142" s="37">
        <f>+SUM(I143:I146)</f>
        <v>569.25</v>
      </c>
      <c r="J142" s="37">
        <f>+SUM(J143:J146)</f>
        <v>568.42857142857144</v>
      </c>
      <c r="K142" s="23">
        <f t="shared" si="22"/>
        <v>584</v>
      </c>
      <c r="L142" s="23">
        <f t="shared" si="22"/>
        <v>584</v>
      </c>
      <c r="M142" s="23">
        <f t="shared" si="22"/>
        <v>580</v>
      </c>
      <c r="N142" s="23">
        <f t="shared" si="22"/>
        <v>562</v>
      </c>
      <c r="O142" s="23">
        <f t="shared" si="22"/>
        <v>559</v>
      </c>
      <c r="P142" s="23">
        <f t="shared" si="22"/>
        <v>557</v>
      </c>
      <c r="Q142" s="23">
        <f t="shared" si="22"/>
        <v>553</v>
      </c>
    </row>
    <row r="143" spans="2:17" x14ac:dyDescent="0.3">
      <c r="B143" s="3" t="s">
        <v>94</v>
      </c>
      <c r="C143" s="17">
        <v>252.08333333333334</v>
      </c>
      <c r="D143" s="17">
        <v>251.83333333333334</v>
      </c>
      <c r="E143" s="17">
        <v>256</v>
      </c>
      <c r="F143" s="17">
        <v>277.5</v>
      </c>
      <c r="G143" s="17">
        <v>282.83333333333331</v>
      </c>
      <c r="H143" s="17">
        <v>286.83333333333331</v>
      </c>
      <c r="I143" s="17">
        <v>295.41666666666669</v>
      </c>
      <c r="J143" s="17">
        <v>296</v>
      </c>
      <c r="K143" s="17">
        <v>310</v>
      </c>
      <c r="L143" s="17">
        <v>310</v>
      </c>
      <c r="M143" s="17">
        <v>306</v>
      </c>
      <c r="N143" s="17">
        <v>290</v>
      </c>
      <c r="O143" s="17">
        <v>287</v>
      </c>
      <c r="P143" s="17">
        <v>286</v>
      </c>
      <c r="Q143" s="17">
        <v>283</v>
      </c>
    </row>
    <row r="144" spans="2:17" x14ac:dyDescent="0.3">
      <c r="B144" s="3" t="s">
        <v>131</v>
      </c>
      <c r="C144" s="17">
        <v>52.416666666666664</v>
      </c>
      <c r="D144" s="17">
        <v>66.083333333333329</v>
      </c>
      <c r="E144" s="17">
        <v>65.75</v>
      </c>
      <c r="F144" s="17">
        <v>64.25</v>
      </c>
      <c r="G144" s="17">
        <v>67.166666666666671</v>
      </c>
      <c r="H144" s="17">
        <v>63.916666666666664</v>
      </c>
      <c r="I144" s="17">
        <v>71.25</v>
      </c>
      <c r="J144" s="17">
        <v>71.571428571428569</v>
      </c>
      <c r="K144" s="17">
        <v>72</v>
      </c>
      <c r="L144" s="17">
        <v>72</v>
      </c>
      <c r="M144" s="17">
        <v>72</v>
      </c>
      <c r="N144" s="17">
        <v>72</v>
      </c>
      <c r="O144" s="17">
        <v>72</v>
      </c>
      <c r="P144" s="17">
        <v>71</v>
      </c>
      <c r="Q144" s="17">
        <v>70</v>
      </c>
    </row>
    <row r="145" spans="2:17" x14ac:dyDescent="0.3">
      <c r="B145" s="3" t="s">
        <v>152</v>
      </c>
      <c r="C145" s="17">
        <v>96.083333333333329</v>
      </c>
      <c r="D145" s="17">
        <v>103.16666666666667</v>
      </c>
      <c r="E145" s="17">
        <v>96.666666666666671</v>
      </c>
      <c r="F145" s="17">
        <v>98.333333333333329</v>
      </c>
      <c r="G145" s="17">
        <v>109.91666666666667</v>
      </c>
      <c r="H145" s="17">
        <v>121.41666666666667</v>
      </c>
      <c r="I145" s="17">
        <v>125.41666666666667</v>
      </c>
      <c r="J145" s="17">
        <v>122.71428571428571</v>
      </c>
      <c r="K145" s="17">
        <v>123</v>
      </c>
      <c r="L145" s="17">
        <v>123</v>
      </c>
      <c r="M145" s="17">
        <v>124</v>
      </c>
      <c r="N145" s="17">
        <v>122</v>
      </c>
      <c r="O145" s="17">
        <v>122</v>
      </c>
      <c r="P145" s="17">
        <v>123</v>
      </c>
      <c r="Q145" s="17">
        <v>122</v>
      </c>
    </row>
    <row r="146" spans="2:17" x14ac:dyDescent="0.3">
      <c r="B146" s="5" t="s">
        <v>166</v>
      </c>
      <c r="C146" s="19">
        <v>78.166666666666671</v>
      </c>
      <c r="D146" s="19">
        <v>68.916666666666671</v>
      </c>
      <c r="E146" s="19">
        <v>72.416666666666671</v>
      </c>
      <c r="F146" s="19">
        <v>70.833333333333329</v>
      </c>
      <c r="G146" s="19">
        <v>79.333333333333329</v>
      </c>
      <c r="H146" s="19">
        <v>76</v>
      </c>
      <c r="I146" s="19">
        <v>77.166666666666671</v>
      </c>
      <c r="J146" s="19">
        <v>78.142857142857139</v>
      </c>
      <c r="K146" s="19">
        <v>79</v>
      </c>
      <c r="L146" s="17">
        <v>79</v>
      </c>
      <c r="M146" s="17">
        <v>78</v>
      </c>
      <c r="N146" s="17">
        <v>78</v>
      </c>
      <c r="O146" s="17">
        <v>78</v>
      </c>
      <c r="P146" s="17">
        <v>77</v>
      </c>
      <c r="Q146" s="17">
        <v>78</v>
      </c>
    </row>
    <row r="147" spans="2:17" x14ac:dyDescent="0.3">
      <c r="B147" s="33" t="s">
        <v>197</v>
      </c>
      <c r="C147" s="37">
        <f t="shared" ref="C147:Q147" si="23">+SUM(C148:C149)</f>
        <v>329.5</v>
      </c>
      <c r="D147" s="37">
        <f t="shared" si="23"/>
        <v>366.66666666666669</v>
      </c>
      <c r="E147" s="37">
        <f t="shared" si="23"/>
        <v>349.66666666666663</v>
      </c>
      <c r="F147" s="37">
        <f t="shared" si="23"/>
        <v>338.75</v>
      </c>
      <c r="G147" s="37">
        <f t="shared" si="23"/>
        <v>323.66666666666663</v>
      </c>
      <c r="H147" s="37">
        <f>+SUM(H148:H149)</f>
        <v>320.25</v>
      </c>
      <c r="I147" s="37">
        <f>+SUM(I148:I149)</f>
        <v>317.58333333333337</v>
      </c>
      <c r="J147" s="37">
        <f>+SUM(J148:J149)</f>
        <v>313</v>
      </c>
      <c r="K147" s="23">
        <f t="shared" si="23"/>
        <v>308</v>
      </c>
      <c r="L147" s="23">
        <f t="shared" si="23"/>
        <v>311</v>
      </c>
      <c r="M147" s="23">
        <f t="shared" si="23"/>
        <v>316</v>
      </c>
      <c r="N147" s="23">
        <f t="shared" si="23"/>
        <v>315</v>
      </c>
      <c r="O147" s="23">
        <f t="shared" si="23"/>
        <v>313</v>
      </c>
      <c r="P147" s="23">
        <f t="shared" si="23"/>
        <v>313</v>
      </c>
      <c r="Q147" s="23">
        <f t="shared" si="23"/>
        <v>315</v>
      </c>
    </row>
    <row r="148" spans="2:17" x14ac:dyDescent="0.3">
      <c r="B148" s="3" t="s">
        <v>158</v>
      </c>
      <c r="C148" s="17">
        <v>284.41666666666669</v>
      </c>
      <c r="D148" s="17">
        <v>313.66666666666669</v>
      </c>
      <c r="E148" s="17">
        <v>296.83333333333331</v>
      </c>
      <c r="F148" s="17">
        <v>283.08333333333331</v>
      </c>
      <c r="G148" s="17">
        <v>268.33333333333331</v>
      </c>
      <c r="H148" s="17">
        <v>260.16666666666669</v>
      </c>
      <c r="I148" s="17">
        <v>251.58333333333334</v>
      </c>
      <c r="J148" s="17">
        <v>243</v>
      </c>
      <c r="K148" s="17">
        <v>243</v>
      </c>
      <c r="L148" s="17">
        <v>246</v>
      </c>
      <c r="M148" s="17">
        <v>244</v>
      </c>
      <c r="N148" s="17">
        <v>243</v>
      </c>
      <c r="O148" s="17">
        <v>241</v>
      </c>
      <c r="P148" s="17">
        <v>241</v>
      </c>
      <c r="Q148" s="17">
        <v>243</v>
      </c>
    </row>
    <row r="149" spans="2:17" ht="27.6" x14ac:dyDescent="0.3">
      <c r="B149" s="5" t="s">
        <v>177</v>
      </c>
      <c r="C149" s="19">
        <v>45.083333333333336</v>
      </c>
      <c r="D149" s="19">
        <v>53</v>
      </c>
      <c r="E149" s="19">
        <v>52.833333333333336</v>
      </c>
      <c r="F149" s="19">
        <v>55.666666666666664</v>
      </c>
      <c r="G149" s="19">
        <v>55.333333333333336</v>
      </c>
      <c r="H149" s="19">
        <v>60.083333333333336</v>
      </c>
      <c r="I149" s="19">
        <v>66</v>
      </c>
      <c r="J149" s="19">
        <v>70</v>
      </c>
      <c r="K149" s="19">
        <v>65</v>
      </c>
      <c r="L149" s="17">
        <v>65</v>
      </c>
      <c r="M149" s="17">
        <v>72</v>
      </c>
      <c r="N149" s="17">
        <v>72</v>
      </c>
      <c r="O149" s="17">
        <v>72</v>
      </c>
      <c r="P149" s="17">
        <v>72</v>
      </c>
      <c r="Q149" s="17">
        <v>72</v>
      </c>
    </row>
    <row r="150" spans="2:17" x14ac:dyDescent="0.3">
      <c r="B150" s="33" t="s">
        <v>198</v>
      </c>
      <c r="C150" s="37">
        <f>+SUM(C151:C176)</f>
        <v>2967.5000000000005</v>
      </c>
      <c r="D150" s="37">
        <f t="shared" ref="D150:J150" si="24">+SUM(D151:D176)</f>
        <v>2973.3333333333335</v>
      </c>
      <c r="E150" s="37">
        <f t="shared" si="24"/>
        <v>2924.833333333333</v>
      </c>
      <c r="F150" s="37">
        <f t="shared" si="24"/>
        <v>2857.833333333333</v>
      </c>
      <c r="G150" s="37">
        <f t="shared" si="24"/>
        <v>2880.0833333333335</v>
      </c>
      <c r="H150" s="37">
        <f t="shared" si="24"/>
        <v>2866.8333333333335</v>
      </c>
      <c r="I150" s="37">
        <f t="shared" si="24"/>
        <v>2857.8333333333339</v>
      </c>
      <c r="J150" s="37">
        <f t="shared" si="24"/>
        <v>2888.1428571428573</v>
      </c>
      <c r="K150" s="23">
        <f t="shared" ref="K150:Q150" si="25">+SUM(K151:K176)</f>
        <v>2870</v>
      </c>
      <c r="L150" s="23">
        <f t="shared" si="25"/>
        <v>2882</v>
      </c>
      <c r="M150" s="23">
        <f t="shared" si="25"/>
        <v>2885</v>
      </c>
      <c r="N150" s="23">
        <f t="shared" si="25"/>
        <v>2892</v>
      </c>
      <c r="O150" s="23">
        <f t="shared" si="25"/>
        <v>2894</v>
      </c>
      <c r="P150" s="23">
        <f t="shared" si="25"/>
        <v>2898</v>
      </c>
      <c r="Q150" s="23">
        <f t="shared" si="25"/>
        <v>2867</v>
      </c>
    </row>
    <row r="151" spans="2:17" x14ac:dyDescent="0.3">
      <c r="B151" s="3" t="s">
        <v>669</v>
      </c>
      <c r="C151" s="17">
        <v>37.416666666666664</v>
      </c>
      <c r="D151" s="17">
        <v>39.666666666666664</v>
      </c>
      <c r="E151" s="17">
        <v>39.416666666666664</v>
      </c>
      <c r="F151" s="17">
        <v>36.833333333333336</v>
      </c>
      <c r="G151" s="17">
        <v>38.583333333333336</v>
      </c>
      <c r="H151" s="17">
        <v>37.666666666666664</v>
      </c>
      <c r="I151" s="17">
        <v>38.5</v>
      </c>
      <c r="J151" s="17">
        <v>36.857142857142854</v>
      </c>
      <c r="K151" s="17">
        <v>38</v>
      </c>
      <c r="L151" s="17">
        <v>37</v>
      </c>
      <c r="M151" s="17">
        <v>37</v>
      </c>
      <c r="N151" s="17">
        <v>37</v>
      </c>
      <c r="O151" s="17">
        <v>37</v>
      </c>
      <c r="P151" s="17">
        <v>36</v>
      </c>
      <c r="Q151" s="17">
        <v>36</v>
      </c>
    </row>
    <row r="152" spans="2:17" x14ac:dyDescent="0.3">
      <c r="B152" s="3" t="s">
        <v>7</v>
      </c>
      <c r="C152" s="17">
        <v>31.416666666666668</v>
      </c>
      <c r="D152" s="17">
        <v>33.666666666666664</v>
      </c>
      <c r="E152" s="17">
        <v>33.916666666666664</v>
      </c>
      <c r="F152" s="17">
        <v>31.25</v>
      </c>
      <c r="G152" s="17">
        <v>31.25</v>
      </c>
      <c r="H152" s="17">
        <v>31.75</v>
      </c>
      <c r="I152" s="17">
        <v>33.333333333333336</v>
      </c>
      <c r="J152" s="17">
        <v>34</v>
      </c>
      <c r="K152" s="17">
        <v>34</v>
      </c>
      <c r="L152" s="17">
        <v>34</v>
      </c>
      <c r="M152" s="17">
        <v>35</v>
      </c>
      <c r="N152" s="17">
        <v>34</v>
      </c>
      <c r="O152" s="17">
        <v>33</v>
      </c>
      <c r="P152" s="17">
        <v>34</v>
      </c>
      <c r="Q152" s="17">
        <v>34</v>
      </c>
    </row>
    <row r="153" spans="2:17" x14ac:dyDescent="0.3">
      <c r="B153" s="3" t="s">
        <v>9</v>
      </c>
      <c r="C153" s="17">
        <v>363.25</v>
      </c>
      <c r="D153" s="17">
        <v>361.25</v>
      </c>
      <c r="E153" s="17">
        <v>365.25</v>
      </c>
      <c r="F153" s="17">
        <v>373.83333333333331</v>
      </c>
      <c r="G153" s="17">
        <v>386.66666666666669</v>
      </c>
      <c r="H153" s="17">
        <v>411.5</v>
      </c>
      <c r="I153" s="17">
        <v>400.33333333333331</v>
      </c>
      <c r="J153" s="17">
        <v>390.14285714285717</v>
      </c>
      <c r="K153" s="17">
        <v>395</v>
      </c>
      <c r="L153" s="17">
        <v>393</v>
      </c>
      <c r="M153" s="17">
        <v>390</v>
      </c>
      <c r="N153" s="17">
        <v>392</v>
      </c>
      <c r="O153" s="17">
        <v>388</v>
      </c>
      <c r="P153" s="17">
        <v>386</v>
      </c>
      <c r="Q153" s="17">
        <v>387</v>
      </c>
    </row>
    <row r="154" spans="2:17" x14ac:dyDescent="0.3">
      <c r="B154" s="3" t="s">
        <v>11</v>
      </c>
      <c r="C154" s="17">
        <v>88.916666666666671</v>
      </c>
      <c r="D154" s="17">
        <v>82.166666666666671</v>
      </c>
      <c r="E154" s="17">
        <v>79.666666666666671</v>
      </c>
      <c r="F154" s="17">
        <v>79.166666666666671</v>
      </c>
      <c r="G154" s="17">
        <v>92</v>
      </c>
      <c r="H154" s="17">
        <v>70.25</v>
      </c>
      <c r="I154" s="17">
        <v>60.75</v>
      </c>
      <c r="J154" s="17">
        <v>59</v>
      </c>
      <c r="K154" s="17">
        <v>59</v>
      </c>
      <c r="L154" s="17">
        <v>59</v>
      </c>
      <c r="M154" s="17">
        <v>59</v>
      </c>
      <c r="N154" s="17">
        <v>60</v>
      </c>
      <c r="O154" s="17">
        <v>59</v>
      </c>
      <c r="P154" s="17">
        <v>59</v>
      </c>
      <c r="Q154" s="17">
        <v>58</v>
      </c>
    </row>
    <row r="155" spans="2:17" x14ac:dyDescent="0.3">
      <c r="B155" s="3" t="s">
        <v>16</v>
      </c>
      <c r="C155" s="17">
        <v>140.08333333333334</v>
      </c>
      <c r="D155" s="17">
        <v>137.83333333333334</v>
      </c>
      <c r="E155" s="17">
        <v>136.66666666666666</v>
      </c>
      <c r="F155" s="17">
        <v>127.58333333333333</v>
      </c>
      <c r="G155" s="17">
        <v>131.25</v>
      </c>
      <c r="H155" s="17">
        <v>145.91666666666666</v>
      </c>
      <c r="I155" s="17">
        <v>157.08333333333334</v>
      </c>
      <c r="J155" s="17">
        <v>169</v>
      </c>
      <c r="K155" s="17">
        <v>164</v>
      </c>
      <c r="L155" s="17">
        <v>163</v>
      </c>
      <c r="M155" s="17">
        <v>173</v>
      </c>
      <c r="N155" s="17">
        <v>171</v>
      </c>
      <c r="O155" s="17">
        <v>170</v>
      </c>
      <c r="P155" s="17">
        <v>172</v>
      </c>
      <c r="Q155" s="17">
        <v>170</v>
      </c>
    </row>
    <row r="156" spans="2:17" x14ac:dyDescent="0.3">
      <c r="B156" s="3" t="s">
        <v>29</v>
      </c>
      <c r="C156" s="17">
        <v>31.5</v>
      </c>
      <c r="D156" s="17">
        <v>36.666666666666664</v>
      </c>
      <c r="E156" s="17">
        <v>36.75</v>
      </c>
      <c r="F156" s="17">
        <v>36.166666666666664</v>
      </c>
      <c r="G156" s="17">
        <v>37.166666666666664</v>
      </c>
      <c r="H156" s="17">
        <v>36.333333333333336</v>
      </c>
      <c r="I156" s="17">
        <v>31.833333333333332</v>
      </c>
      <c r="J156" s="17">
        <v>29</v>
      </c>
      <c r="K156" s="17">
        <v>29</v>
      </c>
      <c r="L156" s="17">
        <v>29</v>
      </c>
      <c r="M156" s="17">
        <v>29</v>
      </c>
      <c r="N156" s="17">
        <v>29</v>
      </c>
      <c r="O156" s="17">
        <v>29</v>
      </c>
      <c r="P156" s="17">
        <v>29</v>
      </c>
      <c r="Q156" s="17">
        <v>29</v>
      </c>
    </row>
    <row r="157" spans="2:17" x14ac:dyDescent="0.3">
      <c r="B157" s="3" t="s">
        <v>30</v>
      </c>
      <c r="C157" s="17">
        <v>22.833333333333332</v>
      </c>
      <c r="D157" s="17">
        <v>21.666666666666668</v>
      </c>
      <c r="E157" s="17">
        <v>20.666666666666668</v>
      </c>
      <c r="F157" s="17">
        <v>20</v>
      </c>
      <c r="G157" s="17">
        <v>19.416666666666668</v>
      </c>
      <c r="H157" s="17">
        <v>20.166666666666668</v>
      </c>
      <c r="I157" s="17">
        <v>19.916666666666668</v>
      </c>
      <c r="J157" s="17">
        <v>19</v>
      </c>
      <c r="K157" s="17">
        <v>19</v>
      </c>
      <c r="L157" s="17">
        <v>19</v>
      </c>
      <c r="M157" s="17">
        <v>19</v>
      </c>
      <c r="N157" s="17">
        <v>19</v>
      </c>
      <c r="O157" s="17">
        <v>19</v>
      </c>
      <c r="P157" s="17">
        <v>19</v>
      </c>
      <c r="Q157" s="17">
        <v>19</v>
      </c>
    </row>
    <row r="158" spans="2:17" x14ac:dyDescent="0.3">
      <c r="B158" s="3" t="s">
        <v>33</v>
      </c>
      <c r="C158" s="17">
        <v>23.833333333333332</v>
      </c>
      <c r="D158" s="17">
        <v>20.333333333333332</v>
      </c>
      <c r="E158" s="17">
        <v>21.166666666666668</v>
      </c>
      <c r="F158" s="17">
        <v>21</v>
      </c>
      <c r="G158" s="17">
        <v>22.333333333333332</v>
      </c>
      <c r="H158" s="17">
        <v>24.916666666666668</v>
      </c>
      <c r="I158" s="17">
        <v>25</v>
      </c>
      <c r="J158" s="17">
        <v>25</v>
      </c>
      <c r="K158" s="17">
        <v>25</v>
      </c>
      <c r="L158" s="17">
        <v>25</v>
      </c>
      <c r="M158" s="17">
        <v>25</v>
      </c>
      <c r="N158" s="17">
        <v>25</v>
      </c>
      <c r="O158" s="17">
        <v>25</v>
      </c>
      <c r="P158" s="17">
        <v>25</v>
      </c>
      <c r="Q158" s="17">
        <v>25</v>
      </c>
    </row>
    <row r="159" spans="2:17" x14ac:dyDescent="0.3">
      <c r="B159" s="3" t="s">
        <v>45</v>
      </c>
      <c r="C159" s="17">
        <v>114.66666666666667</v>
      </c>
      <c r="D159" s="17">
        <v>108.91666666666667</v>
      </c>
      <c r="E159" s="17">
        <v>102.83333333333333</v>
      </c>
      <c r="F159" s="17">
        <v>99.416666666666671</v>
      </c>
      <c r="G159" s="17">
        <v>103.5</v>
      </c>
      <c r="H159" s="17">
        <v>102.16666666666667</v>
      </c>
      <c r="I159" s="17">
        <v>102.08333333333333</v>
      </c>
      <c r="J159" s="17">
        <v>99.714285714285708</v>
      </c>
      <c r="K159" s="17">
        <v>100</v>
      </c>
      <c r="L159" s="17">
        <v>99</v>
      </c>
      <c r="M159" s="17">
        <v>99</v>
      </c>
      <c r="N159" s="17">
        <v>98</v>
      </c>
      <c r="O159" s="17">
        <v>98</v>
      </c>
      <c r="P159" s="17">
        <v>102</v>
      </c>
      <c r="Q159" s="17">
        <v>102</v>
      </c>
    </row>
    <row r="160" spans="2:17" x14ac:dyDescent="0.3">
      <c r="B160" s="3" t="s">
        <v>46</v>
      </c>
      <c r="C160" s="17">
        <v>27.75</v>
      </c>
      <c r="D160" s="17">
        <v>26.583333333333332</v>
      </c>
      <c r="E160" s="17">
        <v>27.833333333333332</v>
      </c>
      <c r="F160" s="17">
        <v>28.166666666666668</v>
      </c>
      <c r="G160" s="17">
        <v>28</v>
      </c>
      <c r="H160" s="17">
        <v>27.083333333333332</v>
      </c>
      <c r="I160" s="17">
        <v>26.583333333333332</v>
      </c>
      <c r="J160" s="17">
        <v>28</v>
      </c>
      <c r="K160" s="17">
        <v>28</v>
      </c>
      <c r="L160" s="17">
        <v>28</v>
      </c>
      <c r="M160" s="17">
        <v>28</v>
      </c>
      <c r="N160" s="17">
        <v>28</v>
      </c>
      <c r="O160" s="17">
        <v>28</v>
      </c>
      <c r="P160" s="17">
        <v>28</v>
      </c>
      <c r="Q160" s="17">
        <v>28</v>
      </c>
    </row>
    <row r="161" spans="2:17" x14ac:dyDescent="0.3">
      <c r="B161" s="3" t="s">
        <v>48</v>
      </c>
      <c r="C161" s="17">
        <v>24.333333333333332</v>
      </c>
      <c r="D161" s="17">
        <v>25.333333333333332</v>
      </c>
      <c r="E161" s="17">
        <v>22.833333333333332</v>
      </c>
      <c r="F161" s="17">
        <v>22.416666666666668</v>
      </c>
      <c r="G161" s="17">
        <v>21.583333333333332</v>
      </c>
      <c r="H161" s="17">
        <v>20.333333333333332</v>
      </c>
      <c r="I161" s="17">
        <v>20.416666666666668</v>
      </c>
      <c r="J161" s="17">
        <v>20.285714285714285</v>
      </c>
      <c r="K161" s="18">
        <v>21</v>
      </c>
      <c r="L161" s="17">
        <v>21</v>
      </c>
      <c r="M161" s="17">
        <v>20</v>
      </c>
      <c r="N161" s="17">
        <v>20</v>
      </c>
      <c r="O161" s="17">
        <v>20</v>
      </c>
      <c r="P161" s="17">
        <v>20</v>
      </c>
      <c r="Q161" s="17">
        <v>20</v>
      </c>
    </row>
    <row r="162" spans="2:17" x14ac:dyDescent="0.3">
      <c r="B162" s="3" t="s">
        <v>49</v>
      </c>
      <c r="C162" s="17">
        <v>38.416666666666664</v>
      </c>
      <c r="D162" s="17">
        <v>38.416666666666664</v>
      </c>
      <c r="E162" s="17">
        <v>36.5</v>
      </c>
      <c r="F162" s="17">
        <v>37.333333333333336</v>
      </c>
      <c r="G162" s="17">
        <v>35.333333333333336</v>
      </c>
      <c r="H162" s="17">
        <v>33</v>
      </c>
      <c r="I162" s="17">
        <v>33</v>
      </c>
      <c r="J162" s="17">
        <v>31.285714285714285</v>
      </c>
      <c r="K162" s="17">
        <v>33</v>
      </c>
      <c r="L162" s="17">
        <v>33</v>
      </c>
      <c r="M162" s="17">
        <v>32</v>
      </c>
      <c r="N162" s="17">
        <v>30</v>
      </c>
      <c r="O162" s="17">
        <v>30</v>
      </c>
      <c r="P162" s="17">
        <v>30</v>
      </c>
      <c r="Q162" s="17">
        <v>31</v>
      </c>
    </row>
    <row r="163" spans="2:17" x14ac:dyDescent="0.3">
      <c r="B163" s="3" t="s">
        <v>52</v>
      </c>
      <c r="C163" s="17">
        <v>158.66666666666666</v>
      </c>
      <c r="D163" s="17">
        <v>170.41666666666666</v>
      </c>
      <c r="E163" s="17">
        <v>180.16666666666666</v>
      </c>
      <c r="F163" s="17">
        <v>180.08333333333334</v>
      </c>
      <c r="G163" s="17">
        <v>184.08333333333334</v>
      </c>
      <c r="H163" s="17">
        <v>184.66666666666666</v>
      </c>
      <c r="I163" s="17">
        <v>197.25</v>
      </c>
      <c r="J163" s="17">
        <v>199.71428571428572</v>
      </c>
      <c r="K163" s="17">
        <v>196</v>
      </c>
      <c r="L163" s="17">
        <v>196</v>
      </c>
      <c r="M163" s="17">
        <v>197</v>
      </c>
      <c r="N163" s="17">
        <v>201</v>
      </c>
      <c r="O163" s="17">
        <v>203</v>
      </c>
      <c r="P163" s="17">
        <v>203</v>
      </c>
      <c r="Q163" s="17">
        <v>202</v>
      </c>
    </row>
    <row r="164" spans="2:17" x14ac:dyDescent="0.3">
      <c r="B164" s="3" t="s">
        <v>75</v>
      </c>
      <c r="C164" s="17">
        <v>78.75</v>
      </c>
      <c r="D164" s="17">
        <v>76.5</v>
      </c>
      <c r="E164" s="17">
        <v>71.083333333333329</v>
      </c>
      <c r="F164" s="17">
        <v>68.833333333333329</v>
      </c>
      <c r="G164" s="17">
        <v>65.083333333333329</v>
      </c>
      <c r="H164" s="17">
        <v>64.166666666666671</v>
      </c>
      <c r="I164" s="17">
        <v>62.666666666666664</v>
      </c>
      <c r="J164" s="17">
        <v>63.142857142857146</v>
      </c>
      <c r="K164" s="17">
        <v>66</v>
      </c>
      <c r="L164" s="17">
        <v>64</v>
      </c>
      <c r="M164" s="17">
        <v>62</v>
      </c>
      <c r="N164" s="17">
        <v>62</v>
      </c>
      <c r="O164" s="17">
        <v>62</v>
      </c>
      <c r="P164" s="17">
        <v>62</v>
      </c>
      <c r="Q164" s="17">
        <v>64</v>
      </c>
    </row>
    <row r="165" spans="2:17" x14ac:dyDescent="0.3">
      <c r="B165" s="3" t="s">
        <v>670</v>
      </c>
      <c r="C165" s="17">
        <v>30.166666666666668</v>
      </c>
      <c r="D165" s="17">
        <v>30.083333333333332</v>
      </c>
      <c r="E165" s="17">
        <v>28.916666666666668</v>
      </c>
      <c r="F165" s="17">
        <v>30.166666666666668</v>
      </c>
      <c r="G165" s="17">
        <v>31.25</v>
      </c>
      <c r="H165" s="17">
        <v>36</v>
      </c>
      <c r="I165" s="17">
        <v>34.416666666666664</v>
      </c>
      <c r="J165" s="17">
        <v>34</v>
      </c>
      <c r="K165" s="17">
        <v>34</v>
      </c>
      <c r="L165" s="17">
        <v>34</v>
      </c>
      <c r="M165" s="17">
        <v>34</v>
      </c>
      <c r="N165" s="17">
        <v>34</v>
      </c>
      <c r="O165" s="17">
        <v>34</v>
      </c>
      <c r="P165" s="17">
        <v>34</v>
      </c>
      <c r="Q165" s="17">
        <v>34</v>
      </c>
    </row>
    <row r="166" spans="2:17" x14ac:dyDescent="0.3">
      <c r="B166" s="3" t="s">
        <v>83</v>
      </c>
      <c r="C166" s="17">
        <v>316.91666666666669</v>
      </c>
      <c r="D166" s="17">
        <v>307.91666666666669</v>
      </c>
      <c r="E166" s="17">
        <v>293.75</v>
      </c>
      <c r="F166" s="17">
        <v>294.33333333333331</v>
      </c>
      <c r="G166" s="17">
        <v>307.66666666666669</v>
      </c>
      <c r="H166" s="17">
        <v>292.16666666666669</v>
      </c>
      <c r="I166" s="17">
        <v>290.25</v>
      </c>
      <c r="J166" s="17">
        <v>282.57142857142856</v>
      </c>
      <c r="K166" s="18">
        <v>285</v>
      </c>
      <c r="L166" s="17">
        <v>284</v>
      </c>
      <c r="M166" s="17">
        <v>283</v>
      </c>
      <c r="N166" s="17">
        <v>282</v>
      </c>
      <c r="O166" s="17">
        <v>281</v>
      </c>
      <c r="P166" s="17">
        <v>282</v>
      </c>
      <c r="Q166" s="17">
        <v>281</v>
      </c>
    </row>
    <row r="167" spans="2:17" x14ac:dyDescent="0.3">
      <c r="B167" s="3" t="s">
        <v>91</v>
      </c>
      <c r="C167" s="17">
        <v>23.5</v>
      </c>
      <c r="D167" s="17">
        <v>20.666666666666668</v>
      </c>
      <c r="E167" s="17">
        <v>18.75</v>
      </c>
      <c r="F167" s="17">
        <v>17.666666666666668</v>
      </c>
      <c r="G167" s="17">
        <v>16.75</v>
      </c>
      <c r="H167" s="17">
        <v>23.416666666666668</v>
      </c>
      <c r="I167" s="17">
        <v>27.916666666666668</v>
      </c>
      <c r="J167" s="17">
        <v>29</v>
      </c>
      <c r="K167" s="17">
        <v>29</v>
      </c>
      <c r="L167" s="17">
        <v>29</v>
      </c>
      <c r="M167" s="17">
        <v>29</v>
      </c>
      <c r="N167" s="17">
        <v>29</v>
      </c>
      <c r="O167" s="17">
        <v>29</v>
      </c>
      <c r="P167" s="17">
        <v>29</v>
      </c>
      <c r="Q167" s="17">
        <v>0</v>
      </c>
    </row>
    <row r="168" spans="2:17" x14ac:dyDescent="0.3">
      <c r="B168" s="3" t="s">
        <v>95</v>
      </c>
      <c r="C168" s="17">
        <v>32</v>
      </c>
      <c r="D168" s="17">
        <v>35.666666666666664</v>
      </c>
      <c r="E168" s="17">
        <v>35.833333333333336</v>
      </c>
      <c r="F168" s="17">
        <v>34.583333333333336</v>
      </c>
      <c r="G168" s="17">
        <v>31.666666666666668</v>
      </c>
      <c r="H168" s="17">
        <v>30.416666666666668</v>
      </c>
      <c r="I168" s="17">
        <v>29.083333333333332</v>
      </c>
      <c r="J168" s="17">
        <v>29.142857142857142</v>
      </c>
      <c r="K168" s="17">
        <v>27</v>
      </c>
      <c r="L168" s="17">
        <v>29</v>
      </c>
      <c r="M168" s="17">
        <v>29</v>
      </c>
      <c r="N168" s="17">
        <v>29</v>
      </c>
      <c r="O168" s="17">
        <v>30</v>
      </c>
      <c r="P168" s="17">
        <v>30</v>
      </c>
      <c r="Q168" s="17">
        <v>30</v>
      </c>
    </row>
    <row r="169" spans="2:17" x14ac:dyDescent="0.3">
      <c r="B169" s="3" t="s">
        <v>99</v>
      </c>
      <c r="C169" s="17">
        <v>408.75</v>
      </c>
      <c r="D169" s="17">
        <v>401.5</v>
      </c>
      <c r="E169" s="17">
        <v>409.08333333333331</v>
      </c>
      <c r="F169" s="17">
        <v>374.25</v>
      </c>
      <c r="G169" s="17">
        <v>380.75</v>
      </c>
      <c r="H169" s="17">
        <v>372.66666666666669</v>
      </c>
      <c r="I169" s="17">
        <v>384.5</v>
      </c>
      <c r="J169" s="17">
        <v>404.57142857142856</v>
      </c>
      <c r="K169" s="18">
        <v>403</v>
      </c>
      <c r="L169" s="17">
        <v>409</v>
      </c>
      <c r="M169" s="17">
        <v>403</v>
      </c>
      <c r="N169" s="17">
        <v>406</v>
      </c>
      <c r="O169" s="17">
        <v>407</v>
      </c>
      <c r="P169" s="17">
        <v>404</v>
      </c>
      <c r="Q169" s="17">
        <v>400</v>
      </c>
    </row>
    <row r="170" spans="2:17" x14ac:dyDescent="0.3">
      <c r="B170" s="3" t="s">
        <v>107</v>
      </c>
      <c r="C170" s="17">
        <v>74.75</v>
      </c>
      <c r="D170" s="17">
        <v>71.333333333333329</v>
      </c>
      <c r="E170" s="17">
        <v>70.416666666666671</v>
      </c>
      <c r="F170" s="17">
        <v>77.583333333333329</v>
      </c>
      <c r="G170" s="17">
        <v>80.666666666666671</v>
      </c>
      <c r="H170" s="17">
        <v>82</v>
      </c>
      <c r="I170" s="17">
        <v>82.083333333333329</v>
      </c>
      <c r="J170" s="17">
        <v>81.857142857142861</v>
      </c>
      <c r="K170" s="17">
        <v>80</v>
      </c>
      <c r="L170" s="17">
        <v>82</v>
      </c>
      <c r="M170" s="17">
        <v>82</v>
      </c>
      <c r="N170" s="17">
        <v>83</v>
      </c>
      <c r="O170" s="17">
        <v>82</v>
      </c>
      <c r="P170" s="17">
        <v>82</v>
      </c>
      <c r="Q170" s="17">
        <v>82</v>
      </c>
    </row>
    <row r="171" spans="2:17" x14ac:dyDescent="0.3">
      <c r="B171" s="3" t="s">
        <v>109</v>
      </c>
      <c r="C171" s="17">
        <v>20.75</v>
      </c>
      <c r="D171" s="17">
        <v>21.083333333333332</v>
      </c>
      <c r="E171" s="17">
        <v>17.75</v>
      </c>
      <c r="F171" s="17">
        <v>17.166666666666668</v>
      </c>
      <c r="G171" s="17">
        <v>19.916666666666668</v>
      </c>
      <c r="H171" s="17">
        <v>21.083333333333332</v>
      </c>
      <c r="I171" s="17">
        <v>27.416666666666668</v>
      </c>
      <c r="J171" s="17">
        <v>28.571428571428573</v>
      </c>
      <c r="K171" s="17">
        <v>29</v>
      </c>
      <c r="L171" s="17">
        <v>29</v>
      </c>
      <c r="M171" s="17">
        <v>29</v>
      </c>
      <c r="N171" s="17">
        <v>28</v>
      </c>
      <c r="O171" s="17">
        <v>28</v>
      </c>
      <c r="P171" s="17">
        <v>28</v>
      </c>
      <c r="Q171" s="17">
        <v>29</v>
      </c>
    </row>
    <row r="172" spans="2:17" x14ac:dyDescent="0.3">
      <c r="B172" s="3" t="s">
        <v>117</v>
      </c>
      <c r="C172" s="17">
        <v>41.833333333333336</v>
      </c>
      <c r="D172" s="17">
        <v>42.666666666666664</v>
      </c>
      <c r="E172" s="17">
        <v>43.5</v>
      </c>
      <c r="F172" s="17">
        <v>41.583333333333336</v>
      </c>
      <c r="G172" s="17">
        <v>40</v>
      </c>
      <c r="H172" s="17">
        <v>40</v>
      </c>
      <c r="I172" s="17">
        <v>40</v>
      </c>
      <c r="J172" s="17">
        <v>40.142857142857146</v>
      </c>
      <c r="K172" s="17">
        <v>40</v>
      </c>
      <c r="L172" s="17">
        <v>40</v>
      </c>
      <c r="M172" s="17">
        <v>40</v>
      </c>
      <c r="N172" s="17">
        <v>40</v>
      </c>
      <c r="O172" s="17">
        <v>40</v>
      </c>
      <c r="P172" s="17">
        <v>40</v>
      </c>
      <c r="Q172" s="17">
        <v>41</v>
      </c>
    </row>
    <row r="173" spans="2:17" x14ac:dyDescent="0.3">
      <c r="B173" s="3" t="s">
        <v>126</v>
      </c>
      <c r="C173" s="17">
        <v>746</v>
      </c>
      <c r="D173" s="17">
        <v>770.33333333333337</v>
      </c>
      <c r="E173" s="17">
        <v>743.16666666666663</v>
      </c>
      <c r="F173" s="17">
        <v>721.66666666666663</v>
      </c>
      <c r="G173" s="17">
        <v>692.83333333333337</v>
      </c>
      <c r="H173" s="17">
        <v>677.08333333333337</v>
      </c>
      <c r="I173" s="17">
        <v>655.08333333333337</v>
      </c>
      <c r="J173" s="17">
        <v>676.28571428571433</v>
      </c>
      <c r="K173" s="17">
        <v>658</v>
      </c>
      <c r="L173" s="17">
        <v>668</v>
      </c>
      <c r="M173" s="17">
        <v>673</v>
      </c>
      <c r="N173" s="17">
        <v>677</v>
      </c>
      <c r="O173" s="17">
        <v>683</v>
      </c>
      <c r="P173" s="17">
        <v>686</v>
      </c>
      <c r="Q173" s="17">
        <v>689</v>
      </c>
    </row>
    <row r="174" spans="2:17" ht="27.6" x14ac:dyDescent="0.3">
      <c r="B174" s="3" t="s">
        <v>176</v>
      </c>
      <c r="C174" s="17">
        <v>13.75</v>
      </c>
      <c r="D174" s="17">
        <v>12.833333333333334</v>
      </c>
      <c r="E174" s="17">
        <v>10.666666666666666</v>
      </c>
      <c r="F174" s="17">
        <v>9.25</v>
      </c>
      <c r="G174" s="17">
        <v>6.416666666666667</v>
      </c>
      <c r="H174" s="17">
        <v>5.166666666666667</v>
      </c>
      <c r="I174" s="17">
        <v>3.8333333333333335</v>
      </c>
      <c r="J174" s="17">
        <v>2.7142857142857144</v>
      </c>
      <c r="K174" s="17">
        <v>3</v>
      </c>
      <c r="L174" s="17">
        <v>3</v>
      </c>
      <c r="M174" s="17">
        <v>3</v>
      </c>
      <c r="N174" s="17">
        <v>3</v>
      </c>
      <c r="O174" s="17">
        <v>3</v>
      </c>
      <c r="P174" s="17">
        <v>2</v>
      </c>
      <c r="Q174" s="17">
        <v>2</v>
      </c>
    </row>
    <row r="175" spans="2:17" ht="27.6" x14ac:dyDescent="0.3">
      <c r="B175" s="3" t="s">
        <v>138</v>
      </c>
      <c r="C175" s="17">
        <v>44.583333333333336</v>
      </c>
      <c r="D175" s="17">
        <v>44.916666666666664</v>
      </c>
      <c r="E175" s="17">
        <v>42.916666666666664</v>
      </c>
      <c r="F175" s="17">
        <v>43.416666666666664</v>
      </c>
      <c r="G175" s="17">
        <v>41.75</v>
      </c>
      <c r="H175" s="17">
        <v>41.916666666666664</v>
      </c>
      <c r="I175" s="17">
        <v>40.333333333333336</v>
      </c>
      <c r="J175" s="17">
        <v>41.142857142857146</v>
      </c>
      <c r="K175" s="17">
        <v>41</v>
      </c>
      <c r="L175" s="17">
        <v>41</v>
      </c>
      <c r="M175" s="17">
        <v>41</v>
      </c>
      <c r="N175" s="17">
        <v>41</v>
      </c>
      <c r="O175" s="17">
        <v>42</v>
      </c>
      <c r="P175" s="17">
        <v>42</v>
      </c>
      <c r="Q175" s="17">
        <v>40</v>
      </c>
    </row>
    <row r="176" spans="2:17" x14ac:dyDescent="0.3">
      <c r="B176" s="3" t="s">
        <v>145</v>
      </c>
      <c r="C176" s="17">
        <v>32.666666666666664</v>
      </c>
      <c r="D176" s="17">
        <v>34.916666666666664</v>
      </c>
      <c r="E176" s="17">
        <v>35.333333333333336</v>
      </c>
      <c r="F176" s="17">
        <v>34.083333333333336</v>
      </c>
      <c r="G176" s="17">
        <v>34.166666666666664</v>
      </c>
      <c r="H176" s="17">
        <v>35</v>
      </c>
      <c r="I176" s="17">
        <v>34.166666666666664</v>
      </c>
      <c r="J176" s="17">
        <v>34</v>
      </c>
      <c r="K176" s="17">
        <v>34</v>
      </c>
      <c r="L176" s="17">
        <v>34</v>
      </c>
      <c r="M176" s="17">
        <v>34</v>
      </c>
      <c r="N176" s="17">
        <v>34</v>
      </c>
      <c r="O176" s="17">
        <v>34</v>
      </c>
      <c r="P176" s="17">
        <v>34</v>
      </c>
      <c r="Q176" s="17">
        <v>34</v>
      </c>
    </row>
    <row r="177" spans="2:17" x14ac:dyDescent="0.3">
      <c r="B177" s="33" t="s">
        <v>199</v>
      </c>
      <c r="C177" s="37">
        <f t="shared" ref="C177:Q177" si="26">+SUM(C178:C181)</f>
        <v>941.58333333333348</v>
      </c>
      <c r="D177" s="37">
        <f t="shared" si="26"/>
        <v>936.91666666666674</v>
      </c>
      <c r="E177" s="37">
        <f t="shared" si="26"/>
        <v>942.16666666666674</v>
      </c>
      <c r="F177" s="37">
        <f t="shared" si="26"/>
        <v>919.49999999999989</v>
      </c>
      <c r="G177" s="37">
        <f t="shared" si="26"/>
        <v>919.41666666666663</v>
      </c>
      <c r="H177" s="37">
        <f>+SUM(H178:H181)</f>
        <v>910.16666666666663</v>
      </c>
      <c r="I177" s="37">
        <f>+SUM(I178:I181)</f>
        <v>911.58333333333337</v>
      </c>
      <c r="J177" s="37">
        <f>+SUM(J178:J181)</f>
        <v>948.14285714285722</v>
      </c>
      <c r="K177" s="23">
        <f t="shared" si="26"/>
        <v>946</v>
      </c>
      <c r="L177" s="23">
        <f t="shared" si="26"/>
        <v>948</v>
      </c>
      <c r="M177" s="23">
        <f t="shared" si="26"/>
        <v>944</v>
      </c>
      <c r="N177" s="23">
        <f t="shared" si="26"/>
        <v>954</v>
      </c>
      <c r="O177" s="23">
        <f t="shared" si="26"/>
        <v>949</v>
      </c>
      <c r="P177" s="23">
        <f t="shared" si="26"/>
        <v>948</v>
      </c>
      <c r="Q177" s="23">
        <f t="shared" si="26"/>
        <v>948</v>
      </c>
    </row>
    <row r="178" spans="2:17" x14ac:dyDescent="0.3">
      <c r="B178" s="3" t="s">
        <v>6</v>
      </c>
      <c r="C178" s="17">
        <v>624.33333333333337</v>
      </c>
      <c r="D178" s="17">
        <v>615</v>
      </c>
      <c r="E178" s="17">
        <v>618.58333333333337</v>
      </c>
      <c r="F178" s="17">
        <v>605</v>
      </c>
      <c r="G178" s="17">
        <v>605</v>
      </c>
      <c r="H178" s="17">
        <v>594.41666666666663</v>
      </c>
      <c r="I178" s="17">
        <v>601.16666666666663</v>
      </c>
      <c r="J178" s="17">
        <v>620.85714285714289</v>
      </c>
      <c r="K178" s="17">
        <v>618</v>
      </c>
      <c r="L178" s="17">
        <v>618</v>
      </c>
      <c r="M178" s="17">
        <v>616</v>
      </c>
      <c r="N178" s="17">
        <v>627</v>
      </c>
      <c r="O178" s="17">
        <v>624</v>
      </c>
      <c r="P178" s="17">
        <v>622</v>
      </c>
      <c r="Q178" s="17">
        <v>621</v>
      </c>
    </row>
    <row r="179" spans="2:17" x14ac:dyDescent="0.3">
      <c r="B179" s="3" t="s">
        <v>44</v>
      </c>
      <c r="C179" s="17">
        <v>48.833333333333336</v>
      </c>
      <c r="D179" s="17">
        <v>53.583333333333336</v>
      </c>
      <c r="E179" s="17">
        <v>52.75</v>
      </c>
      <c r="F179" s="17">
        <v>48.166666666666664</v>
      </c>
      <c r="G179" s="17">
        <v>46.416666666666664</v>
      </c>
      <c r="H179" s="17">
        <v>45</v>
      </c>
      <c r="I179" s="17">
        <v>42.333333333333336</v>
      </c>
      <c r="J179" s="17">
        <v>40.857142857142854</v>
      </c>
      <c r="K179" s="17">
        <v>41</v>
      </c>
      <c r="L179" s="17">
        <v>42</v>
      </c>
      <c r="M179" s="17">
        <v>42</v>
      </c>
      <c r="N179" s="17">
        <v>41</v>
      </c>
      <c r="O179" s="17">
        <v>40</v>
      </c>
      <c r="P179" s="17">
        <v>40</v>
      </c>
      <c r="Q179" s="17">
        <v>40</v>
      </c>
    </row>
    <row r="180" spans="2:17" x14ac:dyDescent="0.3">
      <c r="B180" s="3" t="s">
        <v>89</v>
      </c>
      <c r="C180" s="17">
        <v>195.83333333333334</v>
      </c>
      <c r="D180" s="17">
        <v>199.75</v>
      </c>
      <c r="E180" s="17">
        <v>200.08333333333334</v>
      </c>
      <c r="F180" s="17">
        <v>197.66666666666666</v>
      </c>
      <c r="G180" s="17">
        <v>196</v>
      </c>
      <c r="H180" s="17">
        <v>197.41666666666666</v>
      </c>
      <c r="I180" s="17">
        <v>191.83333333333334</v>
      </c>
      <c r="J180" s="17">
        <v>208.57142857142858</v>
      </c>
      <c r="K180" s="17">
        <v>209</v>
      </c>
      <c r="L180" s="17">
        <v>210</v>
      </c>
      <c r="M180" s="17">
        <v>208</v>
      </c>
      <c r="N180" s="17">
        <v>209</v>
      </c>
      <c r="O180" s="17">
        <v>208</v>
      </c>
      <c r="P180" s="17">
        <v>208</v>
      </c>
      <c r="Q180" s="17">
        <v>208</v>
      </c>
    </row>
    <row r="181" spans="2:17" x14ac:dyDescent="0.3">
      <c r="B181" s="5" t="s">
        <v>169</v>
      </c>
      <c r="C181" s="19">
        <v>72.583333333333329</v>
      </c>
      <c r="D181" s="19">
        <v>68.583333333333329</v>
      </c>
      <c r="E181" s="19">
        <v>70.75</v>
      </c>
      <c r="F181" s="19">
        <v>68.666666666666671</v>
      </c>
      <c r="G181" s="19">
        <v>72</v>
      </c>
      <c r="H181" s="19">
        <v>73.333333333333329</v>
      </c>
      <c r="I181" s="19">
        <v>76.25</v>
      </c>
      <c r="J181" s="19">
        <v>77.857142857142861</v>
      </c>
      <c r="K181" s="19">
        <v>78</v>
      </c>
      <c r="L181" s="17">
        <v>78</v>
      </c>
      <c r="M181" s="17">
        <v>78</v>
      </c>
      <c r="N181" s="17">
        <v>77</v>
      </c>
      <c r="O181" s="17">
        <v>77</v>
      </c>
      <c r="P181" s="17">
        <v>78</v>
      </c>
      <c r="Q181" s="17">
        <v>79</v>
      </c>
    </row>
    <row r="182" spans="2:17" x14ac:dyDescent="0.3">
      <c r="B182" s="33" t="s">
        <v>200</v>
      </c>
      <c r="C182" s="37">
        <f t="shared" ref="C182:Q182" si="27">+SUM(C183:C183)</f>
        <v>53.666666666666664</v>
      </c>
      <c r="D182" s="37">
        <f t="shared" si="27"/>
        <v>58.083333333333336</v>
      </c>
      <c r="E182" s="37">
        <f t="shared" si="27"/>
        <v>60.416666666666664</v>
      </c>
      <c r="F182" s="37">
        <f t="shared" si="27"/>
        <v>59.5</v>
      </c>
      <c r="G182" s="37">
        <f t="shared" si="27"/>
        <v>58.75</v>
      </c>
      <c r="H182" s="37">
        <f>+SUM(H183:H183)</f>
        <v>60.416666666666664</v>
      </c>
      <c r="I182" s="37">
        <f>+SUM(I183:I183)</f>
        <v>64.5</v>
      </c>
      <c r="J182" s="37">
        <f>+SUM(J183:J183)</f>
        <v>69.142857142857139</v>
      </c>
      <c r="K182" s="23">
        <f t="shared" si="27"/>
        <v>66</v>
      </c>
      <c r="L182" s="23">
        <f t="shared" si="27"/>
        <v>70</v>
      </c>
      <c r="M182" s="23">
        <f t="shared" si="27"/>
        <v>70</v>
      </c>
      <c r="N182" s="23">
        <f t="shared" si="27"/>
        <v>70</v>
      </c>
      <c r="O182" s="23">
        <f t="shared" si="27"/>
        <v>69</v>
      </c>
      <c r="P182" s="23">
        <f t="shared" si="27"/>
        <v>69</v>
      </c>
      <c r="Q182" s="23">
        <f t="shared" si="27"/>
        <v>70</v>
      </c>
    </row>
    <row r="183" spans="2:17" ht="27.6" x14ac:dyDescent="0.3">
      <c r="B183" s="5" t="s">
        <v>127</v>
      </c>
      <c r="C183" s="19">
        <v>53.666666666666664</v>
      </c>
      <c r="D183" s="19">
        <v>58.083333333333336</v>
      </c>
      <c r="E183" s="19">
        <v>60.416666666666664</v>
      </c>
      <c r="F183" s="19">
        <v>59.5</v>
      </c>
      <c r="G183" s="19">
        <v>58.75</v>
      </c>
      <c r="H183" s="19">
        <v>60.416666666666664</v>
      </c>
      <c r="I183" s="19">
        <v>64.5</v>
      </c>
      <c r="J183" s="19">
        <v>69.142857142857139</v>
      </c>
      <c r="K183" s="19">
        <v>66</v>
      </c>
      <c r="L183" s="17">
        <v>70</v>
      </c>
      <c r="M183" s="17">
        <v>70</v>
      </c>
      <c r="N183" s="17">
        <v>70</v>
      </c>
      <c r="O183" s="17">
        <v>69</v>
      </c>
      <c r="P183" s="17">
        <v>69</v>
      </c>
      <c r="Q183" s="17">
        <v>70</v>
      </c>
    </row>
    <row r="184" spans="2:17" x14ac:dyDescent="0.3">
      <c r="B184" s="33" t="s">
        <v>201</v>
      </c>
      <c r="C184" s="37">
        <f t="shared" ref="C184:Q184" si="28">+SUM(C185:C192)</f>
        <v>1315.6666666666665</v>
      </c>
      <c r="D184" s="37">
        <f t="shared" si="28"/>
        <v>1293.75</v>
      </c>
      <c r="E184" s="37">
        <f t="shared" si="28"/>
        <v>1301.5</v>
      </c>
      <c r="F184" s="37">
        <f t="shared" si="28"/>
        <v>1363.7500000000002</v>
      </c>
      <c r="G184" s="37">
        <f t="shared" si="28"/>
        <v>1434.9999999999998</v>
      </c>
      <c r="H184" s="37">
        <f>+SUM(H185:H192)</f>
        <v>1407.3333333333335</v>
      </c>
      <c r="I184" s="37">
        <f>+SUM(I185:I192)</f>
        <v>1403.4166666666667</v>
      </c>
      <c r="J184" s="37">
        <f>+SUM(J185:J192)</f>
        <v>1415.4285714285713</v>
      </c>
      <c r="K184" s="23">
        <f t="shared" si="28"/>
        <v>1394</v>
      </c>
      <c r="L184" s="23">
        <f t="shared" si="28"/>
        <v>1401</v>
      </c>
      <c r="M184" s="23">
        <f t="shared" si="28"/>
        <v>1407</v>
      </c>
      <c r="N184" s="23">
        <f t="shared" si="28"/>
        <v>1396</v>
      </c>
      <c r="O184" s="23">
        <f t="shared" si="28"/>
        <v>1440</v>
      </c>
      <c r="P184" s="23">
        <f t="shared" si="28"/>
        <v>1434</v>
      </c>
      <c r="Q184" s="23">
        <f t="shared" si="28"/>
        <v>1436</v>
      </c>
    </row>
    <row r="185" spans="2:17" x14ac:dyDescent="0.3">
      <c r="B185" s="3" t="s">
        <v>4</v>
      </c>
      <c r="C185" s="17">
        <v>122.58333333333333</v>
      </c>
      <c r="D185" s="17">
        <v>119.08333333333333</v>
      </c>
      <c r="E185" s="17">
        <v>123</v>
      </c>
      <c r="F185" s="17">
        <v>129.5</v>
      </c>
      <c r="G185" s="17">
        <v>138.5</v>
      </c>
      <c r="H185" s="17">
        <v>130.91666666666666</v>
      </c>
      <c r="I185" s="17">
        <v>126</v>
      </c>
      <c r="J185" s="17">
        <v>121.57142857142857</v>
      </c>
      <c r="K185" s="17">
        <v>123</v>
      </c>
      <c r="L185" s="17">
        <v>123</v>
      </c>
      <c r="M185" s="17">
        <v>123</v>
      </c>
      <c r="N185" s="17">
        <v>121</v>
      </c>
      <c r="O185" s="17">
        <v>121</v>
      </c>
      <c r="P185" s="17">
        <v>121</v>
      </c>
      <c r="Q185" s="17">
        <v>119</v>
      </c>
    </row>
    <row r="186" spans="2:17" x14ac:dyDescent="0.3">
      <c r="B186" s="3" t="s">
        <v>37</v>
      </c>
      <c r="C186" s="17">
        <v>32.5</v>
      </c>
      <c r="D186" s="17">
        <v>29.083333333333332</v>
      </c>
      <c r="E186" s="17">
        <v>27</v>
      </c>
      <c r="F186" s="17">
        <v>33.333333333333336</v>
      </c>
      <c r="G186" s="17">
        <v>39.166666666666664</v>
      </c>
      <c r="H186" s="17">
        <v>38.166666666666664</v>
      </c>
      <c r="I186" s="17">
        <v>36.5</v>
      </c>
      <c r="J186" s="17">
        <v>33.714285714285715</v>
      </c>
      <c r="K186" s="17">
        <v>26</v>
      </c>
      <c r="L186" s="17">
        <v>32</v>
      </c>
      <c r="M186" s="17">
        <v>37</v>
      </c>
      <c r="N186" s="17">
        <v>36</v>
      </c>
      <c r="O186" s="17">
        <v>36</v>
      </c>
      <c r="P186" s="17">
        <v>35</v>
      </c>
      <c r="Q186" s="17">
        <v>34</v>
      </c>
    </row>
    <row r="187" spans="2:17" x14ac:dyDescent="0.3">
      <c r="B187" s="3" t="s">
        <v>57</v>
      </c>
      <c r="C187" s="17">
        <v>146.83333333333334</v>
      </c>
      <c r="D187" s="17">
        <v>133.25</v>
      </c>
      <c r="E187" s="17">
        <v>131.16666666666666</v>
      </c>
      <c r="F187" s="17">
        <v>131.25</v>
      </c>
      <c r="G187" s="17">
        <v>128</v>
      </c>
      <c r="H187" s="17">
        <v>123.66666666666667</v>
      </c>
      <c r="I187" s="17">
        <v>123.66666666666667</v>
      </c>
      <c r="J187" s="17">
        <v>132</v>
      </c>
      <c r="K187" s="17">
        <v>128</v>
      </c>
      <c r="L187" s="17">
        <v>129</v>
      </c>
      <c r="M187" s="17">
        <v>131</v>
      </c>
      <c r="N187" s="17">
        <v>131</v>
      </c>
      <c r="O187" s="17">
        <v>134</v>
      </c>
      <c r="P187" s="17">
        <v>135</v>
      </c>
      <c r="Q187" s="17">
        <v>136</v>
      </c>
    </row>
    <row r="188" spans="2:17" x14ac:dyDescent="0.3">
      <c r="B188" s="3" t="s">
        <v>64</v>
      </c>
      <c r="C188" s="17">
        <v>132</v>
      </c>
      <c r="D188" s="17">
        <v>126.25</v>
      </c>
      <c r="E188" s="17">
        <v>124.41666666666667</v>
      </c>
      <c r="F188" s="17">
        <v>120.66666666666667</v>
      </c>
      <c r="G188" s="17">
        <v>121.58333333333333</v>
      </c>
      <c r="H188" s="17">
        <v>124.16666666666667</v>
      </c>
      <c r="I188" s="17">
        <v>123.25</v>
      </c>
      <c r="J188" s="17">
        <v>121.85714285714286</v>
      </c>
      <c r="K188" s="18">
        <v>123</v>
      </c>
      <c r="L188" s="17">
        <v>124</v>
      </c>
      <c r="M188" s="17">
        <v>124</v>
      </c>
      <c r="N188" s="17">
        <v>122</v>
      </c>
      <c r="O188" s="17">
        <v>120</v>
      </c>
      <c r="P188" s="17">
        <v>120</v>
      </c>
      <c r="Q188" s="17">
        <v>120</v>
      </c>
    </row>
    <row r="189" spans="2:17" x14ac:dyDescent="0.3">
      <c r="B189" s="3" t="s">
        <v>82</v>
      </c>
      <c r="C189" s="17">
        <v>65.833333333333329</v>
      </c>
      <c r="D189" s="17">
        <v>68</v>
      </c>
      <c r="E189" s="17">
        <v>66.583333333333329</v>
      </c>
      <c r="F189" s="17">
        <v>73.666666666666671</v>
      </c>
      <c r="G189" s="17">
        <v>83.75</v>
      </c>
      <c r="H189" s="17">
        <v>82.583333333333329</v>
      </c>
      <c r="I189" s="17">
        <v>85.25</v>
      </c>
      <c r="J189" s="17">
        <v>84.285714285714292</v>
      </c>
      <c r="K189" s="17">
        <v>84</v>
      </c>
      <c r="L189" s="17">
        <v>84</v>
      </c>
      <c r="M189" s="17">
        <v>84</v>
      </c>
      <c r="N189" s="17">
        <v>84</v>
      </c>
      <c r="O189" s="17">
        <v>84</v>
      </c>
      <c r="P189" s="17">
        <v>85</v>
      </c>
      <c r="Q189" s="17">
        <v>85</v>
      </c>
    </row>
    <row r="190" spans="2:17" x14ac:dyDescent="0.3">
      <c r="B190" s="3" t="s">
        <v>102</v>
      </c>
      <c r="C190" s="17">
        <v>200.83333333333334</v>
      </c>
      <c r="D190" s="17">
        <v>197.41666666666666</v>
      </c>
      <c r="E190" s="17">
        <v>196.66666666666666</v>
      </c>
      <c r="F190" s="17">
        <v>199.33333333333334</v>
      </c>
      <c r="G190" s="17">
        <v>202.91666666666666</v>
      </c>
      <c r="H190" s="17">
        <v>207.25</v>
      </c>
      <c r="I190" s="17">
        <v>217.5</v>
      </c>
      <c r="J190" s="17">
        <v>222.85714285714286</v>
      </c>
      <c r="K190" s="17">
        <v>227</v>
      </c>
      <c r="L190" s="17">
        <v>226</v>
      </c>
      <c r="M190" s="17">
        <v>226</v>
      </c>
      <c r="N190" s="17">
        <v>220</v>
      </c>
      <c r="O190" s="17">
        <v>220</v>
      </c>
      <c r="P190" s="17">
        <v>219</v>
      </c>
      <c r="Q190" s="17">
        <v>222</v>
      </c>
    </row>
    <row r="191" spans="2:17" x14ac:dyDescent="0.3">
      <c r="B191" s="3" t="s">
        <v>116</v>
      </c>
      <c r="C191" s="17">
        <v>518.83333333333337</v>
      </c>
      <c r="D191" s="17">
        <v>527.5</v>
      </c>
      <c r="E191" s="17">
        <v>541.66666666666663</v>
      </c>
      <c r="F191" s="17">
        <v>589.08333333333337</v>
      </c>
      <c r="G191" s="17">
        <v>637.5</v>
      </c>
      <c r="H191" s="17">
        <v>618.33333333333337</v>
      </c>
      <c r="I191" s="17">
        <v>609.33333333333337</v>
      </c>
      <c r="J191" s="17">
        <v>615.71428571428567</v>
      </c>
      <c r="K191" s="17">
        <v>601</v>
      </c>
      <c r="L191" s="17">
        <v>601</v>
      </c>
      <c r="M191" s="17">
        <v>600</v>
      </c>
      <c r="N191" s="17">
        <v>597</v>
      </c>
      <c r="O191" s="17">
        <v>640</v>
      </c>
      <c r="P191" s="17">
        <v>635</v>
      </c>
      <c r="Q191" s="17">
        <v>636</v>
      </c>
    </row>
    <row r="192" spans="2:17" x14ac:dyDescent="0.3">
      <c r="B192" s="5" t="s">
        <v>142</v>
      </c>
      <c r="C192" s="19">
        <v>96.25</v>
      </c>
      <c r="D192" s="19">
        <v>93.166666666666671</v>
      </c>
      <c r="E192" s="19">
        <v>91</v>
      </c>
      <c r="F192" s="19">
        <v>86.916666666666671</v>
      </c>
      <c r="G192" s="19">
        <v>83.583333333333329</v>
      </c>
      <c r="H192" s="19">
        <v>82.25</v>
      </c>
      <c r="I192" s="19">
        <v>81.916666666666671</v>
      </c>
      <c r="J192" s="19">
        <v>83.428571428571431</v>
      </c>
      <c r="K192" s="19">
        <v>82</v>
      </c>
      <c r="L192" s="17">
        <v>82</v>
      </c>
      <c r="M192" s="17">
        <v>82</v>
      </c>
      <c r="N192" s="17">
        <v>85</v>
      </c>
      <c r="O192" s="17">
        <v>85</v>
      </c>
      <c r="P192" s="17">
        <v>84</v>
      </c>
      <c r="Q192" s="17">
        <v>84</v>
      </c>
    </row>
    <row r="193" spans="2:17" x14ac:dyDescent="0.3">
      <c r="B193" s="33" t="s">
        <v>202</v>
      </c>
      <c r="C193" s="37">
        <f t="shared" ref="C193:Q193" si="29">+SUM(C194:C195)</f>
        <v>197.33333333333334</v>
      </c>
      <c r="D193" s="37">
        <f t="shared" si="29"/>
        <v>209.08333333333334</v>
      </c>
      <c r="E193" s="37">
        <f t="shared" si="29"/>
        <v>219.08333333333334</v>
      </c>
      <c r="F193" s="37">
        <f t="shared" si="29"/>
        <v>240.25</v>
      </c>
      <c r="G193" s="37">
        <f t="shared" si="29"/>
        <v>257</v>
      </c>
      <c r="H193" s="37">
        <f>+SUM(H194:H195)</f>
        <v>263.75</v>
      </c>
      <c r="I193" s="37">
        <f>+SUM(I194:I195)</f>
        <v>257.58333333333331</v>
      </c>
      <c r="J193" s="37">
        <f>+SUM(J194:J195)</f>
        <v>248.85714285714286</v>
      </c>
      <c r="K193" s="23">
        <f t="shared" si="29"/>
        <v>249</v>
      </c>
      <c r="L193" s="23">
        <f t="shared" si="29"/>
        <v>251</v>
      </c>
      <c r="M193" s="23">
        <f t="shared" si="29"/>
        <v>250</v>
      </c>
      <c r="N193" s="23">
        <f t="shared" si="29"/>
        <v>249</v>
      </c>
      <c r="O193" s="23">
        <f t="shared" si="29"/>
        <v>248</v>
      </c>
      <c r="P193" s="23">
        <f t="shared" si="29"/>
        <v>247</v>
      </c>
      <c r="Q193" s="23">
        <f t="shared" si="29"/>
        <v>248</v>
      </c>
    </row>
    <row r="194" spans="2:17" x14ac:dyDescent="0.3">
      <c r="B194" s="3" t="s">
        <v>21</v>
      </c>
      <c r="C194" s="17">
        <v>24.5</v>
      </c>
      <c r="D194" s="17">
        <v>24.333333333333332</v>
      </c>
      <c r="E194" s="17">
        <v>21.5</v>
      </c>
      <c r="F194" s="17">
        <v>22.166666666666668</v>
      </c>
      <c r="G194" s="17">
        <v>26.166666666666668</v>
      </c>
      <c r="H194" s="17">
        <v>29.666666666666668</v>
      </c>
      <c r="I194" s="17">
        <v>29.416666666666668</v>
      </c>
      <c r="J194" s="17">
        <v>29.571428571428573</v>
      </c>
      <c r="K194" s="17">
        <v>29</v>
      </c>
      <c r="L194" s="17">
        <v>29</v>
      </c>
      <c r="M194" s="17">
        <v>29</v>
      </c>
      <c r="N194" s="17">
        <v>30</v>
      </c>
      <c r="O194" s="17">
        <v>30</v>
      </c>
      <c r="P194" s="17">
        <v>30</v>
      </c>
      <c r="Q194" s="17">
        <v>30</v>
      </c>
    </row>
    <row r="195" spans="2:17" x14ac:dyDescent="0.3">
      <c r="B195" s="5" t="s">
        <v>157</v>
      </c>
      <c r="C195" s="19">
        <v>172.83333333333334</v>
      </c>
      <c r="D195" s="19">
        <v>184.75</v>
      </c>
      <c r="E195" s="19">
        <v>197.58333333333334</v>
      </c>
      <c r="F195" s="19">
        <v>218.08333333333334</v>
      </c>
      <c r="G195" s="19">
        <v>230.83333333333334</v>
      </c>
      <c r="H195" s="19">
        <v>234.08333333333334</v>
      </c>
      <c r="I195" s="19">
        <v>228.16666666666666</v>
      </c>
      <c r="J195" s="19">
        <v>219.28571428571428</v>
      </c>
      <c r="K195" s="19">
        <v>220</v>
      </c>
      <c r="L195" s="17">
        <v>222</v>
      </c>
      <c r="M195" s="17">
        <v>221</v>
      </c>
      <c r="N195" s="17">
        <v>219</v>
      </c>
      <c r="O195" s="17">
        <v>218</v>
      </c>
      <c r="P195" s="17">
        <v>217</v>
      </c>
      <c r="Q195" s="17">
        <v>218</v>
      </c>
    </row>
    <row r="196" spans="2:17" x14ac:dyDescent="0.3">
      <c r="B196" s="33" t="s">
        <v>203</v>
      </c>
      <c r="C196" s="37">
        <f t="shared" ref="C196:Q196" si="30">+SUM(C197:C199)</f>
        <v>120</v>
      </c>
      <c r="D196" s="37">
        <f t="shared" si="30"/>
        <v>142.66666666666666</v>
      </c>
      <c r="E196" s="37">
        <f t="shared" si="30"/>
        <v>135.83333333333331</v>
      </c>
      <c r="F196" s="37">
        <f t="shared" si="30"/>
        <v>136.75</v>
      </c>
      <c r="G196" s="37">
        <f t="shared" si="30"/>
        <v>149.33333333333334</v>
      </c>
      <c r="H196" s="37">
        <f>+SUM(H197:H199)</f>
        <v>146.66666666666669</v>
      </c>
      <c r="I196" s="37">
        <f>+SUM(I197:I199)</f>
        <v>137.33333333333334</v>
      </c>
      <c r="J196" s="37">
        <f>+SUM(J197:J199)</f>
        <v>135.71428571428572</v>
      </c>
      <c r="K196" s="23">
        <f t="shared" si="30"/>
        <v>136</v>
      </c>
      <c r="L196" s="23">
        <f t="shared" si="30"/>
        <v>136</v>
      </c>
      <c r="M196" s="23">
        <f t="shared" si="30"/>
        <v>137</v>
      </c>
      <c r="N196" s="23">
        <f t="shared" si="30"/>
        <v>137</v>
      </c>
      <c r="O196" s="23">
        <f t="shared" si="30"/>
        <v>136</v>
      </c>
      <c r="P196" s="23">
        <f t="shared" si="30"/>
        <v>134</v>
      </c>
      <c r="Q196" s="23">
        <f t="shared" si="30"/>
        <v>134</v>
      </c>
    </row>
    <row r="197" spans="2:17" x14ac:dyDescent="0.3">
      <c r="B197" s="3" t="s">
        <v>8</v>
      </c>
      <c r="C197" s="17">
        <v>53.25</v>
      </c>
      <c r="D197" s="17">
        <v>77.833333333333329</v>
      </c>
      <c r="E197" s="17">
        <v>76.75</v>
      </c>
      <c r="F197" s="17">
        <v>79.833333333333329</v>
      </c>
      <c r="G197" s="17">
        <v>82.583333333333329</v>
      </c>
      <c r="H197" s="17">
        <v>79.916666666666671</v>
      </c>
      <c r="I197" s="17">
        <v>73.75</v>
      </c>
      <c r="J197" s="17">
        <v>70.142857142857139</v>
      </c>
      <c r="K197" s="17">
        <v>72</v>
      </c>
      <c r="L197" s="17">
        <v>72</v>
      </c>
      <c r="M197" s="17">
        <v>71</v>
      </c>
      <c r="N197" s="17">
        <v>70</v>
      </c>
      <c r="O197" s="17">
        <v>70</v>
      </c>
      <c r="P197" s="17">
        <v>68</v>
      </c>
      <c r="Q197" s="17">
        <v>68</v>
      </c>
    </row>
    <row r="198" spans="2:17" ht="27.6" x14ac:dyDescent="0.3">
      <c r="B198" s="3" t="s">
        <v>128</v>
      </c>
      <c r="C198" s="17">
        <v>13</v>
      </c>
      <c r="D198" s="17">
        <v>12</v>
      </c>
      <c r="E198" s="17">
        <v>11.833333333333334</v>
      </c>
      <c r="F198" s="17">
        <v>12</v>
      </c>
      <c r="G198" s="17">
        <v>14.416666666666666</v>
      </c>
      <c r="H198" s="17">
        <v>15.25</v>
      </c>
      <c r="I198" s="17">
        <v>15</v>
      </c>
      <c r="J198" s="17">
        <v>16.714285714285715</v>
      </c>
      <c r="K198" s="17">
        <v>16</v>
      </c>
      <c r="L198" s="17">
        <v>16</v>
      </c>
      <c r="M198" s="17">
        <v>17</v>
      </c>
      <c r="N198" s="17">
        <v>17</v>
      </c>
      <c r="O198" s="17">
        <v>17</v>
      </c>
      <c r="P198" s="17">
        <v>17</v>
      </c>
      <c r="Q198" s="17">
        <v>17</v>
      </c>
    </row>
    <row r="199" spans="2:17" x14ac:dyDescent="0.3">
      <c r="B199" s="5" t="s">
        <v>167</v>
      </c>
      <c r="C199" s="19">
        <v>53.75</v>
      </c>
      <c r="D199" s="19">
        <v>52.833333333333336</v>
      </c>
      <c r="E199" s="19">
        <v>47.25</v>
      </c>
      <c r="F199" s="19">
        <v>44.916666666666664</v>
      </c>
      <c r="G199" s="19">
        <v>52.333333333333336</v>
      </c>
      <c r="H199" s="19">
        <v>51.5</v>
      </c>
      <c r="I199" s="19">
        <v>48.583333333333336</v>
      </c>
      <c r="J199" s="19">
        <v>48.857142857142854</v>
      </c>
      <c r="K199" s="19">
        <v>48</v>
      </c>
      <c r="L199" s="17">
        <v>48</v>
      </c>
      <c r="M199" s="17">
        <v>49</v>
      </c>
      <c r="N199" s="17">
        <v>50</v>
      </c>
      <c r="O199" s="17">
        <v>49</v>
      </c>
      <c r="P199" s="17">
        <v>49</v>
      </c>
      <c r="Q199" s="17">
        <v>49</v>
      </c>
    </row>
    <row r="200" spans="2:17" x14ac:dyDescent="0.3">
      <c r="B200" s="33" t="s">
        <v>204</v>
      </c>
      <c r="C200" s="37">
        <f t="shared" ref="C200:Q200" si="31">+SUM(C201:C215)</f>
        <v>1524.5000000000002</v>
      </c>
      <c r="D200" s="37">
        <f t="shared" si="31"/>
        <v>1542.8333333333335</v>
      </c>
      <c r="E200" s="37">
        <f t="shared" si="31"/>
        <v>1534.4166666666665</v>
      </c>
      <c r="F200" s="37">
        <f t="shared" si="31"/>
        <v>1533.5</v>
      </c>
      <c r="G200" s="37">
        <f t="shared" si="31"/>
        <v>1526.2500000000002</v>
      </c>
      <c r="H200" s="37">
        <f>+SUM(H201:H215)</f>
        <v>1522.5833333333337</v>
      </c>
      <c r="I200" s="37">
        <f>+SUM(I201:I215)</f>
        <v>1542.0833333333335</v>
      </c>
      <c r="J200" s="37">
        <f>+SUM(J201:J215)</f>
        <v>1561.7142857142858</v>
      </c>
      <c r="K200" s="23">
        <f t="shared" si="31"/>
        <v>1563</v>
      </c>
      <c r="L200" s="23">
        <f t="shared" si="31"/>
        <v>1568</v>
      </c>
      <c r="M200" s="23">
        <f t="shared" si="31"/>
        <v>1561</v>
      </c>
      <c r="N200" s="23">
        <f t="shared" si="31"/>
        <v>1565</v>
      </c>
      <c r="O200" s="23">
        <f t="shared" si="31"/>
        <v>1561</v>
      </c>
      <c r="P200" s="23">
        <f t="shared" si="31"/>
        <v>1552</v>
      </c>
      <c r="Q200" s="23">
        <f t="shared" si="31"/>
        <v>1562</v>
      </c>
    </row>
    <row r="201" spans="2:17" x14ac:dyDescent="0.3">
      <c r="B201" s="3" t="s">
        <v>12</v>
      </c>
      <c r="C201" s="17">
        <v>52</v>
      </c>
      <c r="D201" s="17">
        <v>47.583333333333336</v>
      </c>
      <c r="E201" s="17">
        <v>45.5</v>
      </c>
      <c r="F201" s="17">
        <v>46.583333333333336</v>
      </c>
      <c r="G201" s="17">
        <v>46.083333333333336</v>
      </c>
      <c r="H201" s="17">
        <v>49.25</v>
      </c>
      <c r="I201" s="17">
        <v>51.333333333333336</v>
      </c>
      <c r="J201" s="17">
        <v>53</v>
      </c>
      <c r="K201" s="17">
        <v>53</v>
      </c>
      <c r="L201" s="17">
        <v>53</v>
      </c>
      <c r="M201" s="17">
        <v>53</v>
      </c>
      <c r="N201" s="17">
        <v>53</v>
      </c>
      <c r="O201" s="17">
        <v>53</v>
      </c>
      <c r="P201" s="17">
        <v>53</v>
      </c>
      <c r="Q201" s="17">
        <v>53</v>
      </c>
    </row>
    <row r="202" spans="2:17" x14ac:dyDescent="0.3">
      <c r="B202" s="3" t="s">
        <v>13</v>
      </c>
      <c r="C202" s="17">
        <v>530.75</v>
      </c>
      <c r="D202" s="17">
        <v>540.83333333333337</v>
      </c>
      <c r="E202" s="17">
        <v>545.33333333333337</v>
      </c>
      <c r="F202" s="17">
        <v>537.91666666666663</v>
      </c>
      <c r="G202" s="17">
        <v>531.33333333333337</v>
      </c>
      <c r="H202" s="17">
        <v>523.83333333333337</v>
      </c>
      <c r="I202" s="17">
        <v>524.16666666666663</v>
      </c>
      <c r="J202" s="17">
        <v>523.57142857142856</v>
      </c>
      <c r="K202" s="17">
        <v>526</v>
      </c>
      <c r="L202" s="17">
        <v>527</v>
      </c>
      <c r="M202" s="17">
        <v>524</v>
      </c>
      <c r="N202" s="17">
        <v>525</v>
      </c>
      <c r="O202" s="17">
        <v>522</v>
      </c>
      <c r="P202" s="17">
        <v>518</v>
      </c>
      <c r="Q202" s="17">
        <v>523</v>
      </c>
    </row>
    <row r="203" spans="2:17" x14ac:dyDescent="0.3">
      <c r="B203" s="3" t="s">
        <v>20</v>
      </c>
      <c r="C203" s="17">
        <v>163.75</v>
      </c>
      <c r="D203" s="17">
        <v>159.16666666666666</v>
      </c>
      <c r="E203" s="17">
        <v>155.33333333333334</v>
      </c>
      <c r="F203" s="17">
        <v>157.5</v>
      </c>
      <c r="G203" s="17">
        <v>155.5</v>
      </c>
      <c r="H203" s="17">
        <v>149.58333333333334</v>
      </c>
      <c r="I203" s="17">
        <v>148.83333333333334</v>
      </c>
      <c r="J203" s="17">
        <v>150.57142857142858</v>
      </c>
      <c r="K203" s="17">
        <v>151</v>
      </c>
      <c r="L203" s="17">
        <v>153</v>
      </c>
      <c r="M203" s="17">
        <v>152</v>
      </c>
      <c r="N203" s="17">
        <v>150</v>
      </c>
      <c r="O203" s="17">
        <v>151</v>
      </c>
      <c r="P203" s="17">
        <v>148</v>
      </c>
      <c r="Q203" s="17">
        <v>149</v>
      </c>
    </row>
    <row r="204" spans="2:17" x14ac:dyDescent="0.3">
      <c r="B204" s="3" t="s">
        <v>41</v>
      </c>
      <c r="C204" s="17">
        <v>16</v>
      </c>
      <c r="D204" s="17">
        <v>14.916666666666666</v>
      </c>
      <c r="E204" s="17">
        <v>15.666666666666666</v>
      </c>
      <c r="F204" s="17">
        <v>16.75</v>
      </c>
      <c r="G204" s="17">
        <v>18</v>
      </c>
      <c r="H204" s="17">
        <v>16.833333333333332</v>
      </c>
      <c r="I204" s="17">
        <v>17.333333333333332</v>
      </c>
      <c r="J204" s="17">
        <v>14.571428571428571</v>
      </c>
      <c r="K204" s="17">
        <v>16</v>
      </c>
      <c r="L204" s="17">
        <v>15</v>
      </c>
      <c r="M204" s="17">
        <v>15</v>
      </c>
      <c r="N204" s="17">
        <v>14</v>
      </c>
      <c r="O204" s="17">
        <v>14</v>
      </c>
      <c r="P204" s="17">
        <v>14</v>
      </c>
      <c r="Q204" s="17">
        <v>14</v>
      </c>
    </row>
    <row r="205" spans="2:17" x14ac:dyDescent="0.3">
      <c r="B205" s="3" t="s">
        <v>24</v>
      </c>
      <c r="C205" s="17">
        <v>32.833333333333336</v>
      </c>
      <c r="D205" s="17">
        <v>35.166666666666664</v>
      </c>
      <c r="E205" s="17">
        <v>34.75</v>
      </c>
      <c r="F205" s="17">
        <v>32.25</v>
      </c>
      <c r="G205" s="17">
        <v>31.416666666666668</v>
      </c>
      <c r="H205" s="17">
        <v>28.666666666666668</v>
      </c>
      <c r="I205" s="17">
        <v>26.25</v>
      </c>
      <c r="J205" s="17">
        <v>24.571428571428573</v>
      </c>
      <c r="K205" s="17">
        <v>25</v>
      </c>
      <c r="L205" s="17">
        <v>25</v>
      </c>
      <c r="M205" s="17">
        <v>25</v>
      </c>
      <c r="N205" s="17">
        <v>25</v>
      </c>
      <c r="O205" s="17">
        <v>24</v>
      </c>
      <c r="P205" s="17">
        <v>24</v>
      </c>
      <c r="Q205" s="17">
        <v>24</v>
      </c>
    </row>
    <row r="206" spans="2:17" x14ac:dyDescent="0.3">
      <c r="B206" s="3" t="s">
        <v>26</v>
      </c>
      <c r="C206" s="17">
        <v>24.583333333333332</v>
      </c>
      <c r="D206" s="17">
        <v>25</v>
      </c>
      <c r="E206" s="17">
        <v>25.583333333333332</v>
      </c>
      <c r="F206" s="17">
        <v>25.75</v>
      </c>
      <c r="G206" s="17">
        <v>26</v>
      </c>
      <c r="H206" s="17">
        <v>24.083333333333332</v>
      </c>
      <c r="I206" s="17">
        <v>21.75</v>
      </c>
      <c r="J206" s="17">
        <v>22.857142857142858</v>
      </c>
      <c r="K206" s="17">
        <v>22</v>
      </c>
      <c r="L206" s="17">
        <v>23</v>
      </c>
      <c r="M206" s="17">
        <v>23</v>
      </c>
      <c r="N206" s="17">
        <v>22</v>
      </c>
      <c r="O206" s="17">
        <v>23</v>
      </c>
      <c r="P206" s="17">
        <v>23</v>
      </c>
      <c r="Q206" s="17">
        <v>24</v>
      </c>
    </row>
    <row r="207" spans="2:17" x14ac:dyDescent="0.3">
      <c r="B207" s="3" t="s">
        <v>66</v>
      </c>
      <c r="C207" s="17">
        <v>145</v>
      </c>
      <c r="D207" s="17">
        <v>148.16666666666666</v>
      </c>
      <c r="E207" s="17">
        <v>151.91666666666666</v>
      </c>
      <c r="F207" s="17">
        <v>151.08333333333334</v>
      </c>
      <c r="G207" s="17">
        <v>153.75</v>
      </c>
      <c r="H207" s="17">
        <v>162.5</v>
      </c>
      <c r="I207" s="17">
        <v>168.91666666666666</v>
      </c>
      <c r="J207" s="17">
        <v>174</v>
      </c>
      <c r="K207" s="17">
        <v>175</v>
      </c>
      <c r="L207" s="17">
        <v>174</v>
      </c>
      <c r="M207" s="17">
        <v>172</v>
      </c>
      <c r="N207" s="17">
        <v>173</v>
      </c>
      <c r="O207" s="17">
        <v>174</v>
      </c>
      <c r="P207" s="17">
        <v>174</v>
      </c>
      <c r="Q207" s="17">
        <v>176</v>
      </c>
    </row>
    <row r="208" spans="2:17" x14ac:dyDescent="0.3">
      <c r="B208" s="3" t="s">
        <v>67</v>
      </c>
      <c r="C208" s="17">
        <v>78.25</v>
      </c>
      <c r="D208" s="17">
        <v>77.666666666666671</v>
      </c>
      <c r="E208" s="17">
        <v>77.583333333333329</v>
      </c>
      <c r="F208" s="17">
        <v>74.75</v>
      </c>
      <c r="G208" s="17">
        <v>73.333333333333329</v>
      </c>
      <c r="H208" s="17">
        <v>75.416666666666671</v>
      </c>
      <c r="I208" s="17">
        <v>80.666666666666671</v>
      </c>
      <c r="J208" s="17">
        <v>83.714285714285708</v>
      </c>
      <c r="K208" s="17">
        <v>81</v>
      </c>
      <c r="L208" s="17">
        <v>81</v>
      </c>
      <c r="M208" s="17">
        <v>82</v>
      </c>
      <c r="N208" s="17">
        <v>86</v>
      </c>
      <c r="O208" s="17">
        <v>85</v>
      </c>
      <c r="P208" s="17">
        <v>85</v>
      </c>
      <c r="Q208" s="17">
        <v>86</v>
      </c>
    </row>
    <row r="209" spans="2:17" x14ac:dyDescent="0.3">
      <c r="B209" s="3" t="s">
        <v>98</v>
      </c>
      <c r="C209" s="17">
        <v>114.5</v>
      </c>
      <c r="D209" s="17">
        <v>136.66666666666666</v>
      </c>
      <c r="E209" s="17">
        <v>130.83333333333334</v>
      </c>
      <c r="F209" s="17">
        <v>127.16666666666667</v>
      </c>
      <c r="G209" s="17">
        <v>128.08333333333334</v>
      </c>
      <c r="H209" s="17">
        <v>123.91666666666667</v>
      </c>
      <c r="I209" s="17">
        <v>123.41666666666667</v>
      </c>
      <c r="J209" s="17">
        <v>125.42857142857143</v>
      </c>
      <c r="K209" s="18">
        <v>125</v>
      </c>
      <c r="L209" s="17">
        <v>125</v>
      </c>
      <c r="M209" s="17">
        <v>126</v>
      </c>
      <c r="N209" s="17">
        <v>126</v>
      </c>
      <c r="O209" s="17">
        <v>126</v>
      </c>
      <c r="P209" s="17">
        <v>125</v>
      </c>
      <c r="Q209" s="17">
        <v>125</v>
      </c>
    </row>
    <row r="210" spans="2:17" x14ac:dyDescent="0.3">
      <c r="B210" s="3" t="s">
        <v>100</v>
      </c>
      <c r="C210" s="17">
        <v>52.916666666666664</v>
      </c>
      <c r="D210" s="17">
        <v>52.166666666666664</v>
      </c>
      <c r="E210" s="17">
        <v>45.25</v>
      </c>
      <c r="F210" s="17">
        <v>46.5</v>
      </c>
      <c r="G210" s="17">
        <v>46.5</v>
      </c>
      <c r="H210" s="17">
        <v>50</v>
      </c>
      <c r="I210" s="17">
        <v>54</v>
      </c>
      <c r="J210" s="17">
        <v>55</v>
      </c>
      <c r="K210" s="17">
        <v>54</v>
      </c>
      <c r="L210" s="17">
        <v>55</v>
      </c>
      <c r="M210" s="17">
        <v>54</v>
      </c>
      <c r="N210" s="17">
        <v>56</v>
      </c>
      <c r="O210" s="17">
        <v>56</v>
      </c>
      <c r="P210" s="17">
        <v>55</v>
      </c>
      <c r="Q210" s="17">
        <v>55</v>
      </c>
    </row>
    <row r="211" spans="2:17" x14ac:dyDescent="0.3">
      <c r="B211" s="3" t="s">
        <v>101</v>
      </c>
      <c r="C211" s="17">
        <v>81.25</v>
      </c>
      <c r="D211" s="17">
        <v>75.5</v>
      </c>
      <c r="E211" s="17">
        <v>76.833333333333329</v>
      </c>
      <c r="F211" s="17">
        <v>80.833333333333329</v>
      </c>
      <c r="G211" s="17">
        <v>80.916666666666671</v>
      </c>
      <c r="H211" s="17">
        <v>79.916666666666671</v>
      </c>
      <c r="I211" s="17">
        <v>77.666666666666671</v>
      </c>
      <c r="J211" s="17">
        <v>74.428571428571431</v>
      </c>
      <c r="K211" s="17">
        <v>75</v>
      </c>
      <c r="L211" s="17">
        <v>76</v>
      </c>
      <c r="M211" s="17">
        <v>76</v>
      </c>
      <c r="N211" s="17">
        <v>75</v>
      </c>
      <c r="O211" s="17">
        <v>73</v>
      </c>
      <c r="P211" s="17">
        <v>73</v>
      </c>
      <c r="Q211" s="17">
        <v>73</v>
      </c>
    </row>
    <row r="212" spans="2:17" x14ac:dyDescent="0.3">
      <c r="B212" s="3" t="s">
        <v>104</v>
      </c>
      <c r="C212" s="17">
        <v>100.66666666666667</v>
      </c>
      <c r="D212" s="17">
        <v>97.333333333333329</v>
      </c>
      <c r="E212" s="17">
        <v>96.083333333333329</v>
      </c>
      <c r="F212" s="17">
        <v>97.583333333333329</v>
      </c>
      <c r="G212" s="17">
        <v>96.25</v>
      </c>
      <c r="H212" s="17">
        <v>97.916666666666671</v>
      </c>
      <c r="I212" s="17">
        <v>99.416666666666671</v>
      </c>
      <c r="J212" s="17">
        <v>99.714285714285708</v>
      </c>
      <c r="K212" s="17">
        <v>104</v>
      </c>
      <c r="L212" s="17">
        <v>104</v>
      </c>
      <c r="M212" s="17">
        <v>98</v>
      </c>
      <c r="N212" s="17">
        <v>98</v>
      </c>
      <c r="O212" s="17">
        <v>98</v>
      </c>
      <c r="P212" s="17">
        <v>98</v>
      </c>
      <c r="Q212" s="17">
        <v>98</v>
      </c>
    </row>
    <row r="213" spans="2:17" x14ac:dyDescent="0.3">
      <c r="B213" s="3" t="s">
        <v>105</v>
      </c>
      <c r="C213" s="17">
        <v>50.75</v>
      </c>
      <c r="D213" s="17">
        <v>54.583333333333336</v>
      </c>
      <c r="E213" s="17">
        <v>57.5</v>
      </c>
      <c r="F213" s="17">
        <v>59.916666666666664</v>
      </c>
      <c r="G213" s="17">
        <v>58.166666666666664</v>
      </c>
      <c r="H213" s="17">
        <v>58.166666666666664</v>
      </c>
      <c r="I213" s="17">
        <v>63.5</v>
      </c>
      <c r="J213" s="17">
        <v>67.571428571428569</v>
      </c>
      <c r="K213" s="17">
        <v>64</v>
      </c>
      <c r="L213" s="17">
        <v>64</v>
      </c>
      <c r="M213" s="17">
        <v>69</v>
      </c>
      <c r="N213" s="17">
        <v>69</v>
      </c>
      <c r="O213" s="17">
        <v>69</v>
      </c>
      <c r="P213" s="17">
        <v>69</v>
      </c>
      <c r="Q213" s="17">
        <v>69</v>
      </c>
    </row>
    <row r="214" spans="2:17" x14ac:dyDescent="0.3">
      <c r="B214" s="3" t="s">
        <v>124</v>
      </c>
      <c r="C214" s="17">
        <v>25.083333333333332</v>
      </c>
      <c r="D214" s="17">
        <v>23.666666666666668</v>
      </c>
      <c r="E214" s="17">
        <v>20.25</v>
      </c>
      <c r="F214" s="17">
        <v>19.833333333333332</v>
      </c>
      <c r="G214" s="17">
        <v>22</v>
      </c>
      <c r="H214" s="17">
        <v>22.583333333333332</v>
      </c>
      <c r="I214" s="17">
        <v>19.75</v>
      </c>
      <c r="J214" s="17">
        <v>20.857142857142858</v>
      </c>
      <c r="K214" s="17">
        <v>21</v>
      </c>
      <c r="L214" s="17">
        <v>21</v>
      </c>
      <c r="M214" s="17">
        <v>20</v>
      </c>
      <c r="N214" s="17">
        <v>21</v>
      </c>
      <c r="O214" s="17">
        <v>21</v>
      </c>
      <c r="P214" s="17">
        <v>21</v>
      </c>
      <c r="Q214" s="17">
        <v>21</v>
      </c>
    </row>
    <row r="215" spans="2:17" x14ac:dyDescent="0.3">
      <c r="B215" s="5" t="s">
        <v>130</v>
      </c>
      <c r="C215" s="19">
        <v>56.166666666666664</v>
      </c>
      <c r="D215" s="19">
        <v>54.416666666666664</v>
      </c>
      <c r="E215" s="19">
        <v>56</v>
      </c>
      <c r="F215" s="19">
        <v>59.083333333333336</v>
      </c>
      <c r="G215" s="19">
        <v>58.916666666666664</v>
      </c>
      <c r="H215" s="19">
        <v>59.916666666666664</v>
      </c>
      <c r="I215" s="19">
        <v>65.083333333333329</v>
      </c>
      <c r="J215" s="19">
        <v>71.857142857142861</v>
      </c>
      <c r="K215" s="19">
        <v>71</v>
      </c>
      <c r="L215" s="19">
        <v>72</v>
      </c>
      <c r="M215" s="19">
        <v>72</v>
      </c>
      <c r="N215" s="19">
        <v>72</v>
      </c>
      <c r="O215" s="19">
        <v>72</v>
      </c>
      <c r="P215" s="19">
        <v>72</v>
      </c>
      <c r="Q215" s="19">
        <v>72</v>
      </c>
    </row>
  </sheetData>
  <phoneticPr fontId="21" type="noConversion"/>
  <pageMargins left="0.7" right="0.7" top="0.75" bottom="0.75" header="0.3" footer="0.3"/>
  <pageSetup orientation="portrait" r:id="rId1"/>
  <ignoredErrors>
    <ignoredError sqref="D5:J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Tapa</vt:lpstr>
      <vt:lpstr>Índice</vt:lpstr>
      <vt:lpstr>Glosario</vt:lpstr>
      <vt:lpstr>I. Incrementos salarios</vt:lpstr>
      <vt:lpstr>II. Salarios</vt:lpstr>
      <vt:lpstr>III. Empleo</vt:lpstr>
      <vt:lpstr>Empleo ISS</vt:lpstr>
      <vt:lpstr>Glosario!Área_de_impresión</vt:lpstr>
      <vt:lpstr>Índice!Área_de_impresión</vt:lpstr>
      <vt:lpstr>Tapa!Área_de_impresión</vt:lpstr>
    </vt:vector>
  </TitlesOfParts>
  <Company>Gobierno de Cordoba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Claudio Moyano</dc:creator>
  <cp:lastModifiedBy>maluv</cp:lastModifiedBy>
  <dcterms:created xsi:type="dcterms:W3CDTF">2020-05-31T14:34:19Z</dcterms:created>
  <dcterms:modified xsi:type="dcterms:W3CDTF">2022-08-22T19:33:58Z</dcterms:modified>
</cp:coreProperties>
</file>